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5_Edu_adultos\"/>
    </mc:Choice>
  </mc:AlternateContent>
  <xr:revisionPtr revIDLastSave="0" documentId="13_ncr:1_{65F521C2-EE42-45F7-956F-39D101969FFE}" xr6:coauthVersionLast="47" xr6:coauthVersionMax="47" xr10:uidLastSave="{00000000-0000-0000-0000-000000000000}"/>
  <bookViews>
    <workbookView xWindow="1905" yWindow="480" windowWidth="26400" windowHeight="14895" xr2:uid="{A96BB9F6-C36C-49EB-9A6A-08D816A7C59E}"/>
  </bookViews>
  <sheets>
    <sheet name="Metadato" sheetId="2" r:id="rId1"/>
    <sheet name="Pob_atendida" sheetId="3" r:id="rId2"/>
  </sheets>
  <definedNames>
    <definedName name="________________________rep02" localSheetId="0">#REF!</definedName>
    <definedName name="________________________rep02">#REF!</definedName>
    <definedName name="_______________________rep02" localSheetId="0">#REF!</definedName>
    <definedName name="_______________________rep02">#REF!</definedName>
    <definedName name="______________________rep02">#REF!</definedName>
    <definedName name="_____________________rep02">#REF!</definedName>
    <definedName name="____________________rep02">#REF!</definedName>
    <definedName name="___________________rep02">#REF!</definedName>
    <definedName name="__________________rep02">#REF!</definedName>
    <definedName name="_________________rep02">#REF!</definedName>
    <definedName name="________________rep02">#REF!</definedName>
    <definedName name="_______________rep02">#REF!</definedName>
    <definedName name="______________rep02">#REF!</definedName>
    <definedName name="_____________rep02">#REF!</definedName>
    <definedName name="____________rep02">#REF!</definedName>
    <definedName name="___________rep02">#REF!</definedName>
    <definedName name="__________rep02">#REF!</definedName>
    <definedName name="_________rep02">#REF!</definedName>
    <definedName name="________rep02">#REF!</definedName>
    <definedName name="_______rep02">#REF!</definedName>
    <definedName name="______rep02">#REF!</definedName>
    <definedName name="_____rep02">#REF!</definedName>
    <definedName name="____rep02">#REF!</definedName>
    <definedName name="___rep02">#REF!</definedName>
    <definedName name="__rep02">#REF!</definedName>
    <definedName name="_xlnm._FilterDatabase" localSheetId="1" hidden="1">Pob_atendida!$C$1:$Q$361</definedName>
    <definedName name="_rep02">#REF!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1" i="3" l="1"/>
  <c r="Q361" i="3"/>
  <c r="G361" i="3"/>
  <c r="H361" i="3"/>
  <c r="I361" i="3"/>
  <c r="J361" i="3"/>
  <c r="K361" i="3"/>
  <c r="L361" i="3"/>
  <c r="M361" i="3"/>
  <c r="N361" i="3"/>
  <c r="O361" i="3"/>
  <c r="P361" i="3"/>
  <c r="G357" i="3"/>
  <c r="H357" i="3"/>
  <c r="I357" i="3"/>
  <c r="J357" i="3"/>
  <c r="K357" i="3"/>
  <c r="L357" i="3"/>
  <c r="M357" i="3"/>
  <c r="N357" i="3"/>
  <c r="O357" i="3"/>
  <c r="P357" i="3"/>
  <c r="Q357" i="3"/>
  <c r="F357" i="3"/>
  <c r="G353" i="3"/>
  <c r="H353" i="3"/>
  <c r="I353" i="3"/>
  <c r="J353" i="3"/>
  <c r="K353" i="3"/>
  <c r="L353" i="3"/>
  <c r="M353" i="3"/>
  <c r="N353" i="3"/>
  <c r="O353" i="3"/>
  <c r="P353" i="3"/>
  <c r="Q353" i="3"/>
  <c r="F353" i="3"/>
  <c r="G349" i="3" l="1"/>
  <c r="H349" i="3"/>
  <c r="I349" i="3"/>
  <c r="J349" i="3"/>
  <c r="K349" i="3"/>
  <c r="L349" i="3"/>
  <c r="M349" i="3"/>
  <c r="N349" i="3"/>
  <c r="O349" i="3"/>
  <c r="P349" i="3"/>
  <c r="Q349" i="3"/>
  <c r="F349" i="3"/>
  <c r="Q345" i="3" l="1"/>
  <c r="P345" i="3"/>
  <c r="O345" i="3"/>
  <c r="N345" i="3"/>
  <c r="M345" i="3"/>
  <c r="L345" i="3"/>
  <c r="K345" i="3"/>
  <c r="J345" i="3"/>
  <c r="I345" i="3"/>
  <c r="H345" i="3"/>
  <c r="G345" i="3"/>
  <c r="F345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Q277" i="3"/>
  <c r="P277" i="3"/>
  <c r="O277" i="3"/>
  <c r="N277" i="3"/>
  <c r="M277" i="3"/>
  <c r="L277" i="3"/>
  <c r="K277" i="3"/>
  <c r="J277" i="3"/>
  <c r="I277" i="3"/>
  <c r="H277" i="3"/>
  <c r="G277" i="3"/>
  <c r="F277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Q249" i="3"/>
  <c r="P249" i="3"/>
  <c r="O249" i="3"/>
  <c r="N249" i="3"/>
  <c r="M249" i="3"/>
  <c r="L249" i="3"/>
  <c r="K249" i="3"/>
  <c r="J249" i="3"/>
  <c r="I249" i="3"/>
  <c r="H249" i="3"/>
  <c r="G249" i="3"/>
  <c r="F249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Q237" i="3"/>
  <c r="P237" i="3"/>
  <c r="O237" i="3"/>
  <c r="N237" i="3"/>
  <c r="M237" i="3"/>
  <c r="L237" i="3"/>
  <c r="K237" i="3"/>
  <c r="J237" i="3"/>
  <c r="I237" i="3"/>
  <c r="H237" i="3"/>
  <c r="G237" i="3"/>
  <c r="F237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Q225" i="3"/>
  <c r="P225" i="3"/>
  <c r="O225" i="3"/>
  <c r="N225" i="3"/>
  <c r="M225" i="3"/>
  <c r="L225" i="3"/>
  <c r="K225" i="3"/>
  <c r="J225" i="3"/>
  <c r="I225" i="3"/>
  <c r="H225" i="3"/>
  <c r="G225" i="3"/>
  <c r="F225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Q213" i="3"/>
  <c r="P213" i="3"/>
  <c r="O213" i="3"/>
  <c r="N213" i="3"/>
  <c r="M213" i="3"/>
  <c r="L213" i="3"/>
  <c r="K213" i="3"/>
  <c r="J213" i="3"/>
  <c r="I213" i="3"/>
  <c r="H213" i="3"/>
  <c r="G213" i="3"/>
  <c r="F213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Q193" i="3"/>
  <c r="P193" i="3"/>
  <c r="O193" i="3"/>
  <c r="N193" i="3"/>
  <c r="M193" i="3"/>
  <c r="L193" i="3"/>
  <c r="K193" i="3"/>
  <c r="J193" i="3"/>
  <c r="I193" i="3"/>
  <c r="H193" i="3"/>
  <c r="G193" i="3"/>
  <c r="F193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Q185" i="3"/>
  <c r="P185" i="3"/>
  <c r="O185" i="3"/>
  <c r="N185" i="3"/>
  <c r="M185" i="3"/>
  <c r="L185" i="3"/>
  <c r="K185" i="3"/>
  <c r="J185" i="3"/>
  <c r="I185" i="3"/>
  <c r="H185" i="3"/>
  <c r="G185" i="3"/>
  <c r="F185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Q153" i="3"/>
  <c r="P153" i="3"/>
  <c r="O153" i="3"/>
  <c r="N153" i="3"/>
  <c r="M153" i="3"/>
  <c r="L153" i="3"/>
  <c r="K153" i="3"/>
  <c r="J153" i="3"/>
  <c r="I153" i="3"/>
  <c r="H153" i="3"/>
  <c r="G153" i="3"/>
  <c r="F153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G97" i="3"/>
  <c r="H97" i="3"/>
  <c r="I97" i="3"/>
  <c r="J97" i="3"/>
  <c r="K97" i="3"/>
  <c r="L97" i="3"/>
  <c r="M97" i="3"/>
  <c r="N97" i="3"/>
  <c r="O97" i="3"/>
  <c r="P97" i="3"/>
  <c r="Q97" i="3"/>
  <c r="F97" i="3"/>
  <c r="G93" i="3"/>
  <c r="H93" i="3"/>
  <c r="I93" i="3"/>
  <c r="J93" i="3"/>
  <c r="K93" i="3"/>
  <c r="L93" i="3"/>
  <c r="M93" i="3"/>
  <c r="N93" i="3"/>
  <c r="O93" i="3"/>
  <c r="P93" i="3"/>
  <c r="Q93" i="3"/>
  <c r="F93" i="3"/>
  <c r="Q89" i="3"/>
  <c r="P89" i="3"/>
  <c r="O89" i="3"/>
  <c r="N89" i="3"/>
  <c r="M89" i="3"/>
  <c r="L89" i="3"/>
  <c r="K89" i="3"/>
  <c r="J89" i="3"/>
  <c r="I89" i="3"/>
  <c r="H89" i="3"/>
  <c r="G89" i="3"/>
  <c r="F89" i="3"/>
  <c r="Q85" i="3"/>
  <c r="P85" i="3"/>
  <c r="O85" i="3"/>
  <c r="N85" i="3"/>
  <c r="M85" i="3"/>
  <c r="L85" i="3"/>
  <c r="K85" i="3"/>
  <c r="J85" i="3"/>
  <c r="I85" i="3"/>
  <c r="H85" i="3"/>
  <c r="G85" i="3"/>
  <c r="F85" i="3"/>
  <c r="Q81" i="3"/>
  <c r="P81" i="3"/>
  <c r="O81" i="3"/>
  <c r="N81" i="3"/>
  <c r="M81" i="3"/>
  <c r="L81" i="3"/>
  <c r="K81" i="3"/>
  <c r="J81" i="3"/>
  <c r="I81" i="3"/>
  <c r="H81" i="3"/>
  <c r="G81" i="3"/>
  <c r="F81" i="3"/>
  <c r="Q77" i="3"/>
  <c r="P77" i="3"/>
  <c r="O77" i="3"/>
  <c r="N77" i="3"/>
  <c r="M77" i="3"/>
  <c r="L77" i="3"/>
  <c r="K77" i="3"/>
  <c r="J77" i="3"/>
  <c r="I77" i="3"/>
  <c r="H77" i="3"/>
  <c r="G77" i="3"/>
  <c r="F77" i="3"/>
  <c r="Q73" i="3"/>
  <c r="P73" i="3"/>
  <c r="O73" i="3"/>
  <c r="N73" i="3"/>
  <c r="M73" i="3"/>
  <c r="L73" i="3"/>
  <c r="K73" i="3"/>
  <c r="J73" i="3"/>
  <c r="I73" i="3"/>
  <c r="H73" i="3"/>
  <c r="G73" i="3"/>
  <c r="F73" i="3"/>
  <c r="Q69" i="3"/>
  <c r="P69" i="3"/>
  <c r="O69" i="3"/>
  <c r="N69" i="3"/>
  <c r="M69" i="3"/>
  <c r="L69" i="3"/>
  <c r="K69" i="3"/>
  <c r="J69" i="3"/>
  <c r="I69" i="3"/>
  <c r="H69" i="3"/>
  <c r="G69" i="3"/>
  <c r="F69" i="3"/>
  <c r="Q65" i="3"/>
  <c r="P65" i="3"/>
  <c r="O65" i="3"/>
  <c r="N65" i="3"/>
  <c r="M65" i="3"/>
  <c r="L65" i="3"/>
  <c r="K65" i="3"/>
  <c r="J65" i="3"/>
  <c r="I65" i="3"/>
  <c r="H65" i="3"/>
  <c r="G65" i="3"/>
  <c r="F65" i="3"/>
  <c r="Q61" i="3"/>
  <c r="P61" i="3"/>
  <c r="O61" i="3"/>
  <c r="N61" i="3"/>
  <c r="M61" i="3"/>
  <c r="L61" i="3"/>
  <c r="K61" i="3"/>
  <c r="J61" i="3"/>
  <c r="I61" i="3"/>
  <c r="H61" i="3"/>
  <c r="G61" i="3"/>
  <c r="F61" i="3"/>
  <c r="Q57" i="3"/>
  <c r="P57" i="3"/>
  <c r="O57" i="3"/>
  <c r="N57" i="3"/>
  <c r="M57" i="3"/>
  <c r="L57" i="3"/>
  <c r="K57" i="3"/>
  <c r="J57" i="3"/>
  <c r="I57" i="3"/>
  <c r="H57" i="3"/>
  <c r="G57" i="3"/>
  <c r="F57" i="3"/>
  <c r="G41" i="3"/>
  <c r="H41" i="3"/>
  <c r="I41" i="3"/>
  <c r="J41" i="3"/>
  <c r="K41" i="3"/>
  <c r="L41" i="3"/>
  <c r="M41" i="3"/>
  <c r="N41" i="3"/>
  <c r="O41" i="3"/>
  <c r="P41" i="3"/>
  <c r="Q41" i="3"/>
  <c r="F41" i="3"/>
  <c r="G37" i="3"/>
  <c r="H37" i="3"/>
  <c r="I37" i="3"/>
  <c r="J37" i="3"/>
  <c r="K37" i="3"/>
  <c r="L37" i="3"/>
  <c r="M37" i="3"/>
  <c r="N37" i="3"/>
  <c r="O37" i="3"/>
  <c r="P37" i="3"/>
  <c r="Q37" i="3"/>
  <c r="F37" i="3"/>
  <c r="G33" i="3"/>
  <c r="H33" i="3"/>
  <c r="I33" i="3"/>
  <c r="J33" i="3"/>
  <c r="K33" i="3"/>
  <c r="L33" i="3"/>
  <c r="M33" i="3"/>
  <c r="N33" i="3"/>
  <c r="O33" i="3"/>
  <c r="P33" i="3"/>
  <c r="Q33" i="3"/>
  <c r="F33" i="3"/>
  <c r="G29" i="3"/>
  <c r="H29" i="3"/>
  <c r="I29" i="3"/>
  <c r="J29" i="3"/>
  <c r="K29" i="3"/>
  <c r="L29" i="3"/>
  <c r="M29" i="3"/>
  <c r="N29" i="3"/>
  <c r="O29" i="3"/>
  <c r="P29" i="3"/>
  <c r="Q29" i="3"/>
  <c r="F29" i="3"/>
  <c r="G25" i="3"/>
  <c r="H25" i="3"/>
  <c r="I25" i="3"/>
  <c r="J25" i="3"/>
  <c r="K25" i="3"/>
  <c r="L25" i="3"/>
  <c r="M25" i="3"/>
  <c r="N25" i="3"/>
  <c r="O25" i="3"/>
  <c r="P25" i="3"/>
  <c r="Q25" i="3"/>
  <c r="F25" i="3"/>
  <c r="H21" i="3"/>
  <c r="G21" i="3"/>
  <c r="I21" i="3"/>
  <c r="J21" i="3"/>
  <c r="K21" i="3"/>
  <c r="L21" i="3"/>
  <c r="M21" i="3"/>
  <c r="N21" i="3"/>
  <c r="O21" i="3"/>
  <c r="P21" i="3"/>
  <c r="Q21" i="3"/>
  <c r="F21" i="3"/>
  <c r="G17" i="3"/>
  <c r="H17" i="3"/>
  <c r="I17" i="3"/>
  <c r="J17" i="3"/>
  <c r="K17" i="3"/>
  <c r="L17" i="3"/>
  <c r="M17" i="3"/>
  <c r="N17" i="3"/>
  <c r="O17" i="3"/>
  <c r="P17" i="3"/>
  <c r="Q17" i="3"/>
  <c r="F17" i="3"/>
  <c r="G13" i="3"/>
  <c r="H13" i="3"/>
  <c r="I13" i="3"/>
  <c r="J13" i="3"/>
  <c r="K13" i="3"/>
  <c r="L13" i="3"/>
  <c r="M13" i="3"/>
  <c r="N13" i="3"/>
  <c r="O13" i="3"/>
  <c r="P13" i="3"/>
  <c r="Q13" i="3"/>
  <c r="F13" i="3"/>
  <c r="G9" i="3"/>
  <c r="H9" i="3"/>
  <c r="I9" i="3"/>
  <c r="J9" i="3"/>
  <c r="K9" i="3"/>
  <c r="L9" i="3"/>
  <c r="M9" i="3"/>
  <c r="N9" i="3"/>
  <c r="O9" i="3"/>
  <c r="P9" i="3"/>
  <c r="Q9" i="3"/>
  <c r="F9" i="3"/>
  <c r="Q304" i="3"/>
  <c r="Q333" i="3" s="1"/>
  <c r="P304" i="3"/>
  <c r="P333" i="3" s="1"/>
  <c r="O304" i="3"/>
  <c r="O333" i="3" s="1"/>
  <c r="N304" i="3"/>
  <c r="N325" i="3" s="1"/>
  <c r="M304" i="3"/>
  <c r="M325" i="3" s="1"/>
  <c r="L304" i="3"/>
  <c r="L333" i="3" s="1"/>
  <c r="K304" i="3"/>
  <c r="K333" i="3" s="1"/>
  <c r="J304" i="3"/>
  <c r="J333" i="3" s="1"/>
  <c r="I304" i="3"/>
  <c r="I333" i="3" s="1"/>
  <c r="H304" i="3"/>
  <c r="H333" i="3" s="1"/>
  <c r="G304" i="3"/>
  <c r="G333" i="3" s="1"/>
  <c r="F304" i="3"/>
  <c r="F333" i="3" s="1"/>
  <c r="F299" i="3"/>
  <c r="F298" i="3"/>
  <c r="F295" i="3"/>
  <c r="F294" i="3"/>
  <c r="F305" i="3" l="1"/>
  <c r="F313" i="3"/>
  <c r="F321" i="3"/>
  <c r="F329" i="3"/>
  <c r="N329" i="3"/>
  <c r="N337" i="3"/>
  <c r="G305" i="3"/>
  <c r="K305" i="3"/>
  <c r="O305" i="3"/>
  <c r="G313" i="3"/>
  <c r="K313" i="3"/>
  <c r="O313" i="3"/>
  <c r="G321" i="3"/>
  <c r="K321" i="3"/>
  <c r="O321" i="3"/>
  <c r="G329" i="3"/>
  <c r="K329" i="3"/>
  <c r="O329" i="3"/>
  <c r="G337" i="3"/>
  <c r="K337" i="3"/>
  <c r="O337" i="3"/>
  <c r="N305" i="3"/>
  <c r="N313" i="3"/>
  <c r="J321" i="3"/>
  <c r="J329" i="3"/>
  <c r="J337" i="3"/>
  <c r="H305" i="3"/>
  <c r="L305" i="3"/>
  <c r="P305" i="3"/>
  <c r="H313" i="3"/>
  <c r="L313" i="3"/>
  <c r="P313" i="3"/>
  <c r="H321" i="3"/>
  <c r="L321" i="3"/>
  <c r="P321" i="3"/>
  <c r="H329" i="3"/>
  <c r="L329" i="3"/>
  <c r="P329" i="3"/>
  <c r="H337" i="3"/>
  <c r="L337" i="3"/>
  <c r="P337" i="3"/>
  <c r="J305" i="3"/>
  <c r="J313" i="3"/>
  <c r="N321" i="3"/>
  <c r="F337" i="3"/>
  <c r="I305" i="3"/>
  <c r="M305" i="3"/>
  <c r="Q305" i="3"/>
  <c r="I313" i="3"/>
  <c r="M313" i="3"/>
  <c r="Q313" i="3"/>
  <c r="I321" i="3"/>
  <c r="M321" i="3"/>
  <c r="Q321" i="3"/>
  <c r="I329" i="3"/>
  <c r="M329" i="3"/>
  <c r="Q329" i="3"/>
  <c r="I337" i="3"/>
  <c r="M337" i="3"/>
  <c r="Q337" i="3"/>
  <c r="H317" i="3"/>
  <c r="I309" i="3"/>
  <c r="I317" i="3"/>
  <c r="I325" i="3"/>
  <c r="J309" i="3"/>
  <c r="J317" i="3"/>
  <c r="J325" i="3"/>
  <c r="F317" i="3"/>
  <c r="H309" i="3"/>
  <c r="H325" i="3"/>
  <c r="K309" i="3"/>
  <c r="K317" i="3"/>
  <c r="K325" i="3"/>
  <c r="L309" i="3"/>
  <c r="L317" i="3"/>
  <c r="L325" i="3"/>
  <c r="F309" i="3"/>
  <c r="G325" i="3"/>
  <c r="N309" i="3"/>
  <c r="N317" i="3"/>
  <c r="N333" i="3"/>
  <c r="O309" i="3"/>
  <c r="O317" i="3"/>
  <c r="O325" i="3"/>
  <c r="F325" i="3"/>
  <c r="M333" i="3"/>
  <c r="P309" i="3"/>
  <c r="P317" i="3"/>
  <c r="P325" i="3"/>
  <c r="G309" i="3"/>
  <c r="G317" i="3"/>
  <c r="M309" i="3"/>
  <c r="M317" i="3"/>
  <c r="Q309" i="3"/>
  <c r="Q317" i="3"/>
  <c r="Q325" i="3"/>
</calcChain>
</file>

<file path=xl/sharedStrings.xml><?xml version="1.0" encoding="utf-8"?>
<sst xmlns="http://schemas.openxmlformats.org/spreadsheetml/2006/main" count="1574" uniqueCount="60">
  <si>
    <t>Año</t>
  </si>
  <si>
    <t>Mes</t>
  </si>
  <si>
    <t>Femenino</t>
  </si>
  <si>
    <t>Masculino</t>
  </si>
  <si>
    <t>Subtotal</t>
  </si>
  <si>
    <t>Promedio Anual</t>
  </si>
  <si>
    <t>Enero</t>
  </si>
  <si>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</si>
  <si>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</si>
  <si>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</si>
  <si>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</si>
  <si>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</si>
  <si>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</si>
  <si>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</si>
  <si>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</si>
  <si>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</si>
  <si>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</si>
  <si>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</si>
  <si>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</si>
  <si>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Nombre del indicador</t>
  </si>
  <si>
    <t>Unidad de medida</t>
  </si>
  <si>
    <t>Descripción</t>
  </si>
  <si>
    <t>Frecuencia de actualización</t>
  </si>
  <si>
    <t>Fuente</t>
  </si>
  <si>
    <t>Cobertura temporal</t>
  </si>
  <si>
    <t>Cobertura geográfica</t>
  </si>
  <si>
    <t>Última fecha de actualización</t>
  </si>
  <si>
    <t>Nota</t>
  </si>
  <si>
    <t>Mensual</t>
  </si>
  <si>
    <t>Instituto para la Educación de las Personas Jóvenes y Adultas de Aguascalientes (INEPJA)</t>
  </si>
  <si>
    <t>Sexo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</si>
  <si>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</si>
  <si>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</si>
  <si>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</si>
  <si>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</si>
  <si>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</si>
  <si>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</si>
  <si>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</si>
  <si>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</si>
  <si>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</si>
  <si>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</si>
  <si>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años y más</t>
  </si>
  <si>
    <t>Proxima fecha de actualización</t>
  </si>
  <si>
    <t>NA</t>
  </si>
  <si>
    <t xml:space="preserve">Enero </t>
  </si>
  <si>
    <t>Promedio Parcial</t>
  </si>
  <si>
    <t xml:space="preserve">INEPJA, población inscrita por grupo de edad y género a nivel estatal. </t>
  </si>
  <si>
    <t>Se presenta el número de alumnos registrados en los programas ofrecidos por INEPJA, información desglosada por grupo de edad quinquenal  y género</t>
  </si>
  <si>
    <t>Número de personas</t>
  </si>
  <si>
    <t xml:space="preserve">Abril </t>
  </si>
  <si>
    <t>CVE_ENT</t>
  </si>
  <si>
    <t>01</t>
  </si>
  <si>
    <t>Entidad Federativa</t>
  </si>
  <si>
    <t>Aguascalientes</t>
  </si>
  <si>
    <t>Estatal</t>
  </si>
  <si>
    <t>NA=  No se cuenta con información para los meses de noviembre y diciembre del año 2018</t>
  </si>
  <si>
    <t>Población atendida en los programas de educación para adultos y modelo de educación para la vida en el estado de Aguascalientes</t>
  </si>
  <si>
    <t>Julio 2025</t>
  </si>
  <si>
    <t>2018 - JUN 2025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</si>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</sst>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8">
    <xf numFmtId="0" fontId="0" fillId="0" borderId="0" xfId="0"/>
    <xf numFmtId="0" fontId="0" fillId="2" borderId="0" xfId="0" applyFill="1"/>
    <xf numFmtId="0" fontId="2" fillId="2" borderId="0" xfId="1" applyFont="1" applyFill="1"/>
    <xf numFmtId="0" fontId="1" fillId="2" borderId="0" xfId="1" applyFill="1"/>
    <xf numFmtId="0" fontId="1" fillId="2" borderId="1" xfId="1" applyFill="1" applyBorder="1"/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vertical="center" wrapText="1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3" fontId="0" fillId="2" borderId="0" xfId="0" applyNumberFormat="1" applyFill="1"/>
    <xf numFmtId="0" fontId="2" fillId="2" borderId="0" xfId="0" applyFont="1" applyFill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/>
    <xf numFmtId="3" fontId="0" fillId="2" borderId="1" xfId="0" applyNumberFormat="1" applyFont="1" applyFill="1" applyBorder="1"/>
    <xf numFmtId="3" fontId="4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/>
    </xf>
    <xf numFmtId="49" fontId="0" fillId="0" borderId="1" xfId="0" applyNumberFormat="1" applyFont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left"/>
    </xf>
    <xf numFmtId="164" fontId="0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49" fontId="1" fillId="2" borderId="1" xfId="1" quotePrefix="1" applyNumberFormat="1" applyFill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3" fillId="0" borderId="0" xfId="2" applyAlignment="1">
      <alignment horizontal="left" wrapText="1"/>
    </xf>
  </cellXfs>
  <cellStyles count="3">
    <cellStyle name="Normal" xfId="0" builtinId="0"/>
    <cellStyle name="Normal 2 2" xfId="1" xr:uid="{35BF12FB-9F59-44E2-B282-E800EE3FB0C7}"/>
    <cellStyle name="Normal 3" xfId="2" xr:uid="{5356965C-F81E-44D5-8E34-E4C02D3531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2DD75-CC2D-4908-84A8-9B339C857F30}">
  <dimension ref="A1:I15"/>
  <sheetViews>
    <sheetView tabSelected="1" zoomScaleNormal="100" workbookViewId="0">
      <selection activeCell="B13" sqref="B13"/>
    </sheetView>
  </sheetViews>
  <sheetFormatPr baseColWidth="10" defaultColWidth="11.42578125" defaultRowHeight="15" x14ac:dyDescent="0.25"/>
  <cols>
    <col min="1" max="1" width="30.7109375" style="3" customWidth="1"/>
    <col min="2" max="2" width="80.7109375" style="3" customWidth="1"/>
    <col min="3" max="16384" width="11.42578125" style="3"/>
  </cols>
  <sheetData>
    <row r="1" spans="1:9" x14ac:dyDescent="0.25">
      <c r="A1" s="2" t="s">
        <v>46</v>
      </c>
    </row>
    <row r="2" spans="1:9" ht="30" x14ac:dyDescent="0.25">
      <c r="A2" s="5" t="s">
        <v>19</v>
      </c>
      <c r="B2" s="8" t="s">
        <v>56</v>
      </c>
    </row>
    <row r="3" spans="1:9" x14ac:dyDescent="0.25">
      <c r="A3" s="4" t="s">
        <v>20</v>
      </c>
      <c r="B3" s="4" t="s">
        <v>48</v>
      </c>
    </row>
    <row r="4" spans="1:9" ht="35.25" customHeight="1" x14ac:dyDescent="0.25">
      <c r="A4" s="5" t="s">
        <v>21</v>
      </c>
      <c r="B4" s="6" t="s">
        <v>47</v>
      </c>
    </row>
    <row r="5" spans="1:9" x14ac:dyDescent="0.25">
      <c r="A5" s="5" t="s">
        <v>22</v>
      </c>
      <c r="B5" s="4" t="s">
        <v>28</v>
      </c>
    </row>
    <row r="6" spans="1:9" x14ac:dyDescent="0.25">
      <c r="A6" s="5" t="s">
        <v>23</v>
      </c>
      <c r="B6" s="4" t="s">
        <v>29</v>
      </c>
    </row>
    <row r="7" spans="1:9" x14ac:dyDescent="0.25">
      <c r="A7" s="5" t="s">
        <v>24</v>
      </c>
      <c r="B7" s="7" t="s">
        <v>58</v>
      </c>
    </row>
    <row r="8" spans="1:9" x14ac:dyDescent="0.25">
      <c r="A8" s="4" t="s">
        <v>25</v>
      </c>
      <c r="B8" s="4" t="s">
        <v>54</v>
      </c>
    </row>
    <row r="9" spans="1:9" x14ac:dyDescent="0.25">
      <c r="A9" s="4" t="s">
        <v>26</v>
      </c>
      <c r="B9" s="24" t="s">
        <v>57</v>
      </c>
    </row>
    <row r="10" spans="1:9" x14ac:dyDescent="0.25">
      <c r="A10" s="4" t="s">
        <v>42</v>
      </c>
      <c r="B10" s="24" t="s">
        <v>59</v>
      </c>
    </row>
    <row r="11" spans="1:9" ht="30" x14ac:dyDescent="0.25">
      <c r="A11" s="5" t="s">
        <v>27</v>
      </c>
      <c r="B11" s="6" t="s">
        <v>55</v>
      </c>
    </row>
    <row r="15" spans="1:9" x14ac:dyDescent="0.25">
      <c r="B15" s="27"/>
      <c r="C15" s="27"/>
      <c r="D15" s="27"/>
      <c r="E15" s="27"/>
      <c r="F15" s="27"/>
      <c r="G15" s="27"/>
      <c r="H15" s="27"/>
      <c r="I15" s="27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948D-A25B-4F59-BD3B-4D201B18BB89}">
  <dimension ref="A1:R361"/>
  <sheetViews>
    <sheetView zoomScale="80" zoomScaleNormal="80" workbookViewId="0">
      <pane ySplit="1" topLeftCell="A333" activePane="bottomLeft" state="frozen"/>
      <selection pane="bottomLeft" activeCell="E369" sqref="E369"/>
    </sheetView>
  </sheetViews>
  <sheetFormatPr baseColWidth="10" defaultColWidth="11.42578125" defaultRowHeight="15" x14ac:dyDescent="0.25"/>
  <cols>
    <col min="1" max="1" width="11.42578125" style="19"/>
    <col min="2" max="2" width="24.7109375" style="1" customWidth="1"/>
    <col min="3" max="3" width="11.42578125" style="1"/>
    <col min="4" max="4" width="20.28515625" style="1" customWidth="1"/>
    <col min="5" max="5" width="23.28515625" style="1" customWidth="1"/>
    <col min="6" max="17" width="18.28515625" style="1" customWidth="1"/>
    <col min="18" max="16384" width="11.42578125" style="1"/>
  </cols>
  <sheetData>
    <row r="1" spans="1:18" s="11" customFormat="1" x14ac:dyDescent="0.25">
      <c r="A1" s="9" t="s">
        <v>50</v>
      </c>
      <c r="B1" s="9" t="s">
        <v>52</v>
      </c>
      <c r="C1" s="9" t="s">
        <v>0</v>
      </c>
      <c r="D1" s="9" t="s">
        <v>1</v>
      </c>
      <c r="E1" s="9" t="s">
        <v>30</v>
      </c>
      <c r="F1" s="9" t="s">
        <v>7</v>
      </c>
      <c r="G1" s="9" t="s">
        <v>31</v>
      </c>
      <c r="H1" s="9" t="s">
        <v>32</v>
      </c>
      <c r="I1" s="9" t="s">
        <v>33</v>
      </c>
      <c r="J1" s="9" t="s">
        <v>34</v>
      </c>
      <c r="K1" s="9" t="s">
        <v>35</v>
      </c>
      <c r="L1" s="9" t="s">
        <v>36</v>
      </c>
      <c r="M1" s="9" t="s">
        <v>37</v>
      </c>
      <c r="N1" s="9" t="s">
        <v>38</v>
      </c>
      <c r="O1" s="9" t="s">
        <v>39</v>
      </c>
      <c r="P1" s="9" t="s">
        <v>40</v>
      </c>
      <c r="Q1" s="9" t="s">
        <v>41</v>
      </c>
    </row>
    <row r="2" spans="1:18" x14ac:dyDescent="0.25">
      <c r="A2" s="18" t="s">
        <v>51</v>
      </c>
      <c r="B2" s="12" t="s">
        <v>53</v>
      </c>
      <c r="C2" s="13">
        <v>2018</v>
      </c>
      <c r="D2" s="12" t="s">
        <v>6</v>
      </c>
      <c r="E2" s="14" t="s">
        <v>2</v>
      </c>
      <c r="F2" s="15">
        <v>3818</v>
      </c>
      <c r="G2" s="15">
        <v>153</v>
      </c>
      <c r="H2" s="15">
        <v>955</v>
      </c>
      <c r="I2" s="15">
        <v>256</v>
      </c>
      <c r="J2" s="15">
        <v>218</v>
      </c>
      <c r="K2" s="15">
        <v>220</v>
      </c>
      <c r="L2" s="15">
        <v>251</v>
      </c>
      <c r="M2" s="15">
        <v>244</v>
      </c>
      <c r="N2" s="15">
        <v>216</v>
      </c>
      <c r="O2" s="15">
        <v>237</v>
      </c>
      <c r="P2" s="15">
        <v>250</v>
      </c>
      <c r="Q2" s="15">
        <v>818</v>
      </c>
      <c r="R2" s="10"/>
    </row>
    <row r="3" spans="1:18" x14ac:dyDescent="0.25">
      <c r="A3" s="18" t="s">
        <v>51</v>
      </c>
      <c r="B3" s="12" t="s">
        <v>53</v>
      </c>
      <c r="C3" s="13">
        <v>2018</v>
      </c>
      <c r="D3" s="12" t="s">
        <v>6</v>
      </c>
      <c r="E3" s="14" t="s">
        <v>3</v>
      </c>
      <c r="F3" s="15">
        <v>3091</v>
      </c>
      <c r="G3" s="15">
        <v>172</v>
      </c>
      <c r="H3" s="15">
        <v>1040</v>
      </c>
      <c r="I3" s="15">
        <v>291</v>
      </c>
      <c r="J3" s="15">
        <v>276</v>
      </c>
      <c r="K3" s="15">
        <v>214</v>
      </c>
      <c r="L3" s="15">
        <v>208</v>
      </c>
      <c r="M3" s="15">
        <v>174</v>
      </c>
      <c r="N3" s="15">
        <v>148</v>
      </c>
      <c r="O3" s="15">
        <v>122</v>
      </c>
      <c r="P3" s="15">
        <v>99</v>
      </c>
      <c r="Q3" s="15">
        <v>347</v>
      </c>
      <c r="R3" s="10"/>
    </row>
    <row r="4" spans="1:18" x14ac:dyDescent="0.25">
      <c r="A4" s="18" t="s">
        <v>51</v>
      </c>
      <c r="B4" s="12" t="s">
        <v>53</v>
      </c>
      <c r="C4" s="13">
        <v>2018</v>
      </c>
      <c r="D4" s="12" t="s">
        <v>6</v>
      </c>
      <c r="E4" s="14" t="s">
        <v>4</v>
      </c>
      <c r="F4" s="15">
        <v>6909</v>
      </c>
      <c r="G4" s="15">
        <v>325</v>
      </c>
      <c r="H4" s="15">
        <v>1995</v>
      </c>
      <c r="I4" s="15">
        <v>547</v>
      </c>
      <c r="J4" s="15">
        <v>494</v>
      </c>
      <c r="K4" s="15">
        <v>434</v>
      </c>
      <c r="L4" s="15">
        <v>459</v>
      </c>
      <c r="M4" s="15">
        <v>418</v>
      </c>
      <c r="N4" s="15">
        <v>364</v>
      </c>
      <c r="O4" s="15">
        <v>359</v>
      </c>
      <c r="P4" s="15">
        <v>349</v>
      </c>
      <c r="Q4" s="15">
        <v>1165</v>
      </c>
      <c r="R4" s="10"/>
    </row>
    <row r="5" spans="1:18" x14ac:dyDescent="0.25">
      <c r="A5" s="18" t="s">
        <v>51</v>
      </c>
      <c r="B5" s="12" t="s">
        <v>53</v>
      </c>
      <c r="C5" s="13">
        <v>2018</v>
      </c>
      <c r="D5" s="12" t="s">
        <v>6</v>
      </c>
      <c r="E5" s="14" t="s">
        <v>45</v>
      </c>
      <c r="F5" s="16">
        <v>6909</v>
      </c>
      <c r="G5" s="15">
        <v>325</v>
      </c>
      <c r="H5" s="15">
        <v>1995</v>
      </c>
      <c r="I5" s="15">
        <v>547</v>
      </c>
      <c r="J5" s="15">
        <v>494</v>
      </c>
      <c r="K5" s="15">
        <v>434</v>
      </c>
      <c r="L5" s="15">
        <v>459</v>
      </c>
      <c r="M5" s="15">
        <v>418</v>
      </c>
      <c r="N5" s="15">
        <v>364</v>
      </c>
      <c r="O5" s="15">
        <v>359</v>
      </c>
      <c r="P5" s="15">
        <v>349</v>
      </c>
      <c r="Q5" s="15">
        <v>1165</v>
      </c>
      <c r="R5" s="10"/>
    </row>
    <row r="6" spans="1:18" x14ac:dyDescent="0.25">
      <c r="A6" s="18" t="s">
        <v>51</v>
      </c>
      <c r="B6" s="12" t="s">
        <v>53</v>
      </c>
      <c r="C6" s="13">
        <v>2018</v>
      </c>
      <c r="D6" s="12" t="s">
        <v>8</v>
      </c>
      <c r="E6" s="14" t="s">
        <v>2</v>
      </c>
      <c r="F6" s="15">
        <v>3756</v>
      </c>
      <c r="G6" s="15">
        <v>158</v>
      </c>
      <c r="H6" s="15">
        <v>979</v>
      </c>
      <c r="I6" s="15">
        <v>251</v>
      </c>
      <c r="J6" s="15">
        <v>200</v>
      </c>
      <c r="K6" s="15">
        <v>215</v>
      </c>
      <c r="L6" s="15">
        <v>235</v>
      </c>
      <c r="M6" s="15">
        <v>237</v>
      </c>
      <c r="N6" s="15">
        <v>211</v>
      </c>
      <c r="O6" s="15">
        <v>235</v>
      </c>
      <c r="P6" s="15">
        <v>233</v>
      </c>
      <c r="Q6" s="15">
        <v>802</v>
      </c>
      <c r="R6" s="10"/>
    </row>
    <row r="7" spans="1:18" x14ac:dyDescent="0.25">
      <c r="A7" s="18" t="s">
        <v>51</v>
      </c>
      <c r="B7" s="12" t="s">
        <v>53</v>
      </c>
      <c r="C7" s="13">
        <v>2018</v>
      </c>
      <c r="D7" s="12" t="s">
        <v>8</v>
      </c>
      <c r="E7" s="14" t="s">
        <v>3</v>
      </c>
      <c r="F7" s="15">
        <v>3065</v>
      </c>
      <c r="G7" s="15">
        <v>187</v>
      </c>
      <c r="H7" s="15">
        <v>1068</v>
      </c>
      <c r="I7" s="15">
        <v>280</v>
      </c>
      <c r="J7" s="15">
        <v>261</v>
      </c>
      <c r="K7" s="15">
        <v>203</v>
      </c>
      <c r="L7" s="15">
        <v>197</v>
      </c>
      <c r="M7" s="15">
        <v>178</v>
      </c>
      <c r="N7" s="15">
        <v>138</v>
      </c>
      <c r="O7" s="15">
        <v>118</v>
      </c>
      <c r="P7" s="15">
        <v>91</v>
      </c>
      <c r="Q7" s="15">
        <v>344</v>
      </c>
      <c r="R7" s="10"/>
    </row>
    <row r="8" spans="1:18" x14ac:dyDescent="0.25">
      <c r="A8" s="18" t="s">
        <v>51</v>
      </c>
      <c r="B8" s="12" t="s">
        <v>53</v>
      </c>
      <c r="C8" s="13">
        <v>2018</v>
      </c>
      <c r="D8" s="12" t="s">
        <v>8</v>
      </c>
      <c r="E8" s="14" t="s">
        <v>4</v>
      </c>
      <c r="F8" s="15">
        <v>6821</v>
      </c>
      <c r="G8" s="15">
        <v>345</v>
      </c>
      <c r="H8" s="15">
        <v>2047</v>
      </c>
      <c r="I8" s="15">
        <v>531</v>
      </c>
      <c r="J8" s="15">
        <v>461</v>
      </c>
      <c r="K8" s="15">
        <v>418</v>
      </c>
      <c r="L8" s="15">
        <v>432</v>
      </c>
      <c r="M8" s="15">
        <v>415</v>
      </c>
      <c r="N8" s="15">
        <v>349</v>
      </c>
      <c r="O8" s="15">
        <v>353</v>
      </c>
      <c r="P8" s="15">
        <v>324</v>
      </c>
      <c r="Q8" s="15">
        <v>1146</v>
      </c>
      <c r="R8" s="10"/>
    </row>
    <row r="9" spans="1:18" x14ac:dyDescent="0.25">
      <c r="A9" s="18" t="s">
        <v>51</v>
      </c>
      <c r="B9" s="12" t="s">
        <v>53</v>
      </c>
      <c r="C9" s="13">
        <v>2018</v>
      </c>
      <c r="D9" s="12" t="s">
        <v>8</v>
      </c>
      <c r="E9" s="14" t="s">
        <v>45</v>
      </c>
      <c r="F9" s="16">
        <f>(F8+F4)/2</f>
        <v>6865</v>
      </c>
      <c r="G9" s="16">
        <f t="shared" ref="G9:Q9" si="0">(G8+G4)/2</f>
        <v>335</v>
      </c>
      <c r="H9" s="16">
        <f t="shared" si="0"/>
        <v>2021</v>
      </c>
      <c r="I9" s="16">
        <f t="shared" si="0"/>
        <v>539</v>
      </c>
      <c r="J9" s="16">
        <f t="shared" si="0"/>
        <v>477.5</v>
      </c>
      <c r="K9" s="16">
        <f t="shared" si="0"/>
        <v>426</v>
      </c>
      <c r="L9" s="16">
        <f t="shared" si="0"/>
        <v>445.5</v>
      </c>
      <c r="M9" s="16">
        <f t="shared" si="0"/>
        <v>416.5</v>
      </c>
      <c r="N9" s="16">
        <f t="shared" si="0"/>
        <v>356.5</v>
      </c>
      <c r="O9" s="16">
        <f t="shared" si="0"/>
        <v>356</v>
      </c>
      <c r="P9" s="16">
        <f t="shared" si="0"/>
        <v>336.5</v>
      </c>
      <c r="Q9" s="16">
        <f t="shared" si="0"/>
        <v>1155.5</v>
      </c>
      <c r="R9" s="10"/>
    </row>
    <row r="10" spans="1:18" x14ac:dyDescent="0.25">
      <c r="A10" s="18" t="s">
        <v>51</v>
      </c>
      <c r="B10" s="12" t="s">
        <v>53</v>
      </c>
      <c r="C10" s="13">
        <v>2018</v>
      </c>
      <c r="D10" s="12" t="s">
        <v>9</v>
      </c>
      <c r="E10" s="14" t="s">
        <v>2</v>
      </c>
      <c r="F10" s="15">
        <v>3750</v>
      </c>
      <c r="G10" s="15">
        <v>167</v>
      </c>
      <c r="H10" s="15">
        <v>994</v>
      </c>
      <c r="I10" s="15">
        <v>239</v>
      </c>
      <c r="J10" s="15">
        <v>198</v>
      </c>
      <c r="K10" s="15">
        <v>211</v>
      </c>
      <c r="L10" s="15">
        <v>240</v>
      </c>
      <c r="M10" s="15">
        <v>234</v>
      </c>
      <c r="N10" s="15">
        <v>205</v>
      </c>
      <c r="O10" s="15">
        <v>236</v>
      </c>
      <c r="P10" s="15">
        <v>240</v>
      </c>
      <c r="Q10" s="15">
        <v>786</v>
      </c>
      <c r="R10" s="10"/>
    </row>
    <row r="11" spans="1:18" x14ac:dyDescent="0.25">
      <c r="A11" s="18" t="s">
        <v>51</v>
      </c>
      <c r="B11" s="12" t="s">
        <v>53</v>
      </c>
      <c r="C11" s="13">
        <v>2018</v>
      </c>
      <c r="D11" s="12" t="s">
        <v>9</v>
      </c>
      <c r="E11" s="14" t="s">
        <v>3</v>
      </c>
      <c r="F11" s="15">
        <v>3044</v>
      </c>
      <c r="G11" s="15">
        <v>200</v>
      </c>
      <c r="H11" s="15">
        <v>1082</v>
      </c>
      <c r="I11" s="15">
        <v>278</v>
      </c>
      <c r="J11" s="15">
        <v>242</v>
      </c>
      <c r="K11" s="15">
        <v>194</v>
      </c>
      <c r="L11" s="15">
        <v>195</v>
      </c>
      <c r="M11" s="15">
        <v>184</v>
      </c>
      <c r="N11" s="15">
        <v>137</v>
      </c>
      <c r="O11" s="15">
        <v>115</v>
      </c>
      <c r="P11" s="15">
        <v>87</v>
      </c>
      <c r="Q11" s="15">
        <v>330</v>
      </c>
      <c r="R11" s="10"/>
    </row>
    <row r="12" spans="1:18" x14ac:dyDescent="0.25">
      <c r="A12" s="18" t="s">
        <v>51</v>
      </c>
      <c r="B12" s="12" t="s">
        <v>53</v>
      </c>
      <c r="C12" s="13">
        <v>2018</v>
      </c>
      <c r="D12" s="12" t="s">
        <v>9</v>
      </c>
      <c r="E12" s="14" t="s">
        <v>4</v>
      </c>
      <c r="F12" s="15">
        <v>6794</v>
      </c>
      <c r="G12" s="15">
        <v>367</v>
      </c>
      <c r="H12" s="15">
        <v>2076</v>
      </c>
      <c r="I12" s="15">
        <v>517</v>
      </c>
      <c r="J12" s="15">
        <v>440</v>
      </c>
      <c r="K12" s="15">
        <v>405</v>
      </c>
      <c r="L12" s="15">
        <v>435</v>
      </c>
      <c r="M12" s="15">
        <v>418</v>
      </c>
      <c r="N12" s="15">
        <v>342</v>
      </c>
      <c r="O12" s="15">
        <v>351</v>
      </c>
      <c r="P12" s="15">
        <v>327</v>
      </c>
      <c r="Q12" s="15">
        <v>1116</v>
      </c>
      <c r="R12" s="10"/>
    </row>
    <row r="13" spans="1:18" x14ac:dyDescent="0.25">
      <c r="A13" s="18" t="s">
        <v>51</v>
      </c>
      <c r="B13" s="12" t="s">
        <v>53</v>
      </c>
      <c r="C13" s="13">
        <v>2018</v>
      </c>
      <c r="D13" s="12" t="s">
        <v>9</v>
      </c>
      <c r="E13" s="14" t="s">
        <v>45</v>
      </c>
      <c r="F13" s="15">
        <f>(F8+F12+F4)/3</f>
        <v>6841.333333333333</v>
      </c>
      <c r="G13" s="15">
        <f t="shared" ref="G13:Q13" si="1">(G8+G12+G4)/3</f>
        <v>345.66666666666669</v>
      </c>
      <c r="H13" s="15">
        <f t="shared" si="1"/>
        <v>2039.3333333333333</v>
      </c>
      <c r="I13" s="15">
        <f t="shared" si="1"/>
        <v>531.66666666666663</v>
      </c>
      <c r="J13" s="15">
        <f t="shared" si="1"/>
        <v>465</v>
      </c>
      <c r="K13" s="15">
        <f t="shared" si="1"/>
        <v>419</v>
      </c>
      <c r="L13" s="15">
        <f t="shared" si="1"/>
        <v>442</v>
      </c>
      <c r="M13" s="15">
        <f t="shared" si="1"/>
        <v>417</v>
      </c>
      <c r="N13" s="15">
        <f t="shared" si="1"/>
        <v>351.66666666666669</v>
      </c>
      <c r="O13" s="15">
        <f t="shared" si="1"/>
        <v>354.33333333333331</v>
      </c>
      <c r="P13" s="15">
        <f t="shared" si="1"/>
        <v>333.33333333333331</v>
      </c>
      <c r="Q13" s="15">
        <f t="shared" si="1"/>
        <v>1142.3333333333333</v>
      </c>
      <c r="R13" s="10"/>
    </row>
    <row r="14" spans="1:18" x14ac:dyDescent="0.25">
      <c r="A14" s="18" t="s">
        <v>51</v>
      </c>
      <c r="B14" s="12" t="s">
        <v>53</v>
      </c>
      <c r="C14" s="13">
        <v>2018</v>
      </c>
      <c r="D14" s="12" t="s">
        <v>10</v>
      </c>
      <c r="E14" s="14" t="s">
        <v>2</v>
      </c>
      <c r="F14" s="15">
        <v>3553</v>
      </c>
      <c r="G14" s="15">
        <v>165</v>
      </c>
      <c r="H14" s="15">
        <v>954</v>
      </c>
      <c r="I14" s="15">
        <v>218</v>
      </c>
      <c r="J14" s="15">
        <v>183</v>
      </c>
      <c r="K14" s="15">
        <v>205</v>
      </c>
      <c r="L14" s="15">
        <v>228</v>
      </c>
      <c r="M14" s="15">
        <v>219</v>
      </c>
      <c r="N14" s="15">
        <v>185</v>
      </c>
      <c r="O14" s="15">
        <v>229</v>
      </c>
      <c r="P14" s="15">
        <v>224</v>
      </c>
      <c r="Q14" s="15">
        <v>743</v>
      </c>
      <c r="R14" s="10"/>
    </row>
    <row r="15" spans="1:18" x14ac:dyDescent="0.25">
      <c r="A15" s="18" t="s">
        <v>51</v>
      </c>
      <c r="B15" s="12" t="s">
        <v>53</v>
      </c>
      <c r="C15" s="13">
        <v>2018</v>
      </c>
      <c r="D15" s="12" t="s">
        <v>10</v>
      </c>
      <c r="E15" s="14" t="s">
        <v>3</v>
      </c>
      <c r="F15" s="15">
        <v>2947</v>
      </c>
      <c r="G15" s="15">
        <v>199</v>
      </c>
      <c r="H15" s="15">
        <v>1057</v>
      </c>
      <c r="I15" s="15">
        <v>252</v>
      </c>
      <c r="J15" s="15">
        <v>229</v>
      </c>
      <c r="K15" s="15">
        <v>192</v>
      </c>
      <c r="L15" s="15">
        <v>192</v>
      </c>
      <c r="M15" s="15">
        <v>175</v>
      </c>
      <c r="N15" s="15">
        <v>134</v>
      </c>
      <c r="O15" s="15">
        <v>115</v>
      </c>
      <c r="P15" s="15">
        <v>88</v>
      </c>
      <c r="Q15" s="15">
        <v>314</v>
      </c>
      <c r="R15" s="10"/>
    </row>
    <row r="16" spans="1:18" x14ac:dyDescent="0.25">
      <c r="A16" s="18" t="s">
        <v>51</v>
      </c>
      <c r="B16" s="12" t="s">
        <v>53</v>
      </c>
      <c r="C16" s="13">
        <v>2018</v>
      </c>
      <c r="D16" s="12" t="s">
        <v>10</v>
      </c>
      <c r="E16" s="14" t="s">
        <v>4</v>
      </c>
      <c r="F16" s="15">
        <v>6500</v>
      </c>
      <c r="G16" s="15">
        <v>364</v>
      </c>
      <c r="H16" s="15">
        <v>2011</v>
      </c>
      <c r="I16" s="15">
        <v>470</v>
      </c>
      <c r="J16" s="15">
        <v>412</v>
      </c>
      <c r="K16" s="15">
        <v>397</v>
      </c>
      <c r="L16" s="15">
        <v>420</v>
      </c>
      <c r="M16" s="15">
        <v>394</v>
      </c>
      <c r="N16" s="15">
        <v>319</v>
      </c>
      <c r="O16" s="15">
        <v>344</v>
      </c>
      <c r="P16" s="15">
        <v>312</v>
      </c>
      <c r="Q16" s="15">
        <v>1057</v>
      </c>
      <c r="R16" s="10"/>
    </row>
    <row r="17" spans="1:18" x14ac:dyDescent="0.25">
      <c r="A17" s="18" t="s">
        <v>51</v>
      </c>
      <c r="B17" s="12" t="s">
        <v>53</v>
      </c>
      <c r="C17" s="13">
        <v>2018</v>
      </c>
      <c r="D17" s="12" t="s">
        <v>10</v>
      </c>
      <c r="E17" s="14" t="s">
        <v>45</v>
      </c>
      <c r="F17" s="15">
        <f>(F12+F16+F8+F4)/4</f>
        <v>6756</v>
      </c>
      <c r="G17" s="15">
        <f t="shared" ref="G17:Q17" si="2">(G12+G16+G8+G4)/4</f>
        <v>350.25</v>
      </c>
      <c r="H17" s="15">
        <f t="shared" si="2"/>
        <v>2032.25</v>
      </c>
      <c r="I17" s="15">
        <f t="shared" si="2"/>
        <v>516.25</v>
      </c>
      <c r="J17" s="15">
        <f t="shared" si="2"/>
        <v>451.75</v>
      </c>
      <c r="K17" s="15">
        <f t="shared" si="2"/>
        <v>413.5</v>
      </c>
      <c r="L17" s="15">
        <f t="shared" si="2"/>
        <v>436.5</v>
      </c>
      <c r="M17" s="15">
        <f t="shared" si="2"/>
        <v>411.25</v>
      </c>
      <c r="N17" s="15">
        <f t="shared" si="2"/>
        <v>343.5</v>
      </c>
      <c r="O17" s="15">
        <f t="shared" si="2"/>
        <v>351.75</v>
      </c>
      <c r="P17" s="15">
        <f t="shared" si="2"/>
        <v>328</v>
      </c>
      <c r="Q17" s="15">
        <f t="shared" si="2"/>
        <v>1121</v>
      </c>
      <c r="R17" s="10"/>
    </row>
    <row r="18" spans="1:18" x14ac:dyDescent="0.25">
      <c r="A18" s="18" t="s">
        <v>51</v>
      </c>
      <c r="B18" s="12" t="s">
        <v>53</v>
      </c>
      <c r="C18" s="13">
        <v>2018</v>
      </c>
      <c r="D18" s="12" t="s">
        <v>11</v>
      </c>
      <c r="E18" s="14" t="s">
        <v>2</v>
      </c>
      <c r="F18" s="15">
        <v>3510</v>
      </c>
      <c r="G18" s="15">
        <v>159</v>
      </c>
      <c r="H18" s="15">
        <v>951</v>
      </c>
      <c r="I18" s="15">
        <v>217</v>
      </c>
      <c r="J18" s="15">
        <v>175</v>
      </c>
      <c r="K18" s="15">
        <v>212</v>
      </c>
      <c r="L18" s="15">
        <v>224</v>
      </c>
      <c r="M18" s="15">
        <v>220</v>
      </c>
      <c r="N18" s="15">
        <v>181</v>
      </c>
      <c r="O18" s="15">
        <v>215</v>
      </c>
      <c r="P18" s="15">
        <v>222</v>
      </c>
      <c r="Q18" s="15">
        <v>734</v>
      </c>
      <c r="R18" s="10"/>
    </row>
    <row r="19" spans="1:18" x14ac:dyDescent="0.25">
      <c r="A19" s="18" t="s">
        <v>51</v>
      </c>
      <c r="B19" s="12" t="s">
        <v>53</v>
      </c>
      <c r="C19" s="13">
        <v>2018</v>
      </c>
      <c r="D19" s="12" t="s">
        <v>11</v>
      </c>
      <c r="E19" s="14" t="s">
        <v>3</v>
      </c>
      <c r="F19" s="15">
        <v>2981</v>
      </c>
      <c r="G19" s="15">
        <v>195</v>
      </c>
      <c r="H19" s="15">
        <v>1094</v>
      </c>
      <c r="I19" s="15">
        <v>246</v>
      </c>
      <c r="J19" s="15">
        <v>227</v>
      </c>
      <c r="K19" s="15">
        <v>194</v>
      </c>
      <c r="L19" s="15">
        <v>192</v>
      </c>
      <c r="M19" s="15">
        <v>177</v>
      </c>
      <c r="N19" s="15">
        <v>132</v>
      </c>
      <c r="O19" s="15">
        <v>115</v>
      </c>
      <c r="P19" s="15">
        <v>95</v>
      </c>
      <c r="Q19" s="15">
        <v>314</v>
      </c>
      <c r="R19" s="10"/>
    </row>
    <row r="20" spans="1:18" x14ac:dyDescent="0.25">
      <c r="A20" s="18" t="s">
        <v>51</v>
      </c>
      <c r="B20" s="12" t="s">
        <v>53</v>
      </c>
      <c r="C20" s="13">
        <v>2018</v>
      </c>
      <c r="D20" s="12" t="s">
        <v>11</v>
      </c>
      <c r="E20" s="14" t="s">
        <v>4</v>
      </c>
      <c r="F20" s="15">
        <v>6491</v>
      </c>
      <c r="G20" s="15">
        <v>354</v>
      </c>
      <c r="H20" s="15">
        <v>2045</v>
      </c>
      <c r="I20" s="15">
        <v>463</v>
      </c>
      <c r="J20" s="15">
        <v>402</v>
      </c>
      <c r="K20" s="15">
        <v>406</v>
      </c>
      <c r="L20" s="15">
        <v>416</v>
      </c>
      <c r="M20" s="15">
        <v>397</v>
      </c>
      <c r="N20" s="15">
        <v>313</v>
      </c>
      <c r="O20" s="15">
        <v>330</v>
      </c>
      <c r="P20" s="15">
        <v>317</v>
      </c>
      <c r="Q20" s="15">
        <v>1048</v>
      </c>
      <c r="R20" s="10"/>
    </row>
    <row r="21" spans="1:18" x14ac:dyDescent="0.25">
      <c r="A21" s="18" t="s">
        <v>51</v>
      </c>
      <c r="B21" s="12" t="s">
        <v>53</v>
      </c>
      <c r="C21" s="13">
        <v>2018</v>
      </c>
      <c r="D21" s="12" t="s">
        <v>11</v>
      </c>
      <c r="E21" s="14" t="s">
        <v>45</v>
      </c>
      <c r="F21" s="15">
        <f>(F16+F20+F12+F8+F4)/5</f>
        <v>6703</v>
      </c>
      <c r="G21" s="15">
        <f t="shared" ref="G21:Q21" si="3">(G16+G20+G12+G8+G4)/5</f>
        <v>351</v>
      </c>
      <c r="H21" s="15">
        <f>(H16+H20+H12+H8+H4)/5</f>
        <v>2034.8</v>
      </c>
      <c r="I21" s="15">
        <f t="shared" si="3"/>
        <v>505.6</v>
      </c>
      <c r="J21" s="15">
        <f t="shared" si="3"/>
        <v>441.8</v>
      </c>
      <c r="K21" s="15">
        <f t="shared" si="3"/>
        <v>412</v>
      </c>
      <c r="L21" s="15">
        <f t="shared" si="3"/>
        <v>432.4</v>
      </c>
      <c r="M21" s="15">
        <f t="shared" si="3"/>
        <v>408.4</v>
      </c>
      <c r="N21" s="15">
        <f t="shared" si="3"/>
        <v>337.4</v>
      </c>
      <c r="O21" s="15">
        <f t="shared" si="3"/>
        <v>347.4</v>
      </c>
      <c r="P21" s="15">
        <f t="shared" si="3"/>
        <v>325.8</v>
      </c>
      <c r="Q21" s="15">
        <f t="shared" si="3"/>
        <v>1106.4000000000001</v>
      </c>
      <c r="R21" s="10"/>
    </row>
    <row r="22" spans="1:18" x14ac:dyDescent="0.25">
      <c r="A22" s="18" t="s">
        <v>51</v>
      </c>
      <c r="B22" s="12" t="s">
        <v>53</v>
      </c>
      <c r="C22" s="13">
        <v>2018</v>
      </c>
      <c r="D22" s="12" t="s">
        <v>12</v>
      </c>
      <c r="E22" s="14" t="s">
        <v>2</v>
      </c>
      <c r="F22" s="14">
        <v>3442</v>
      </c>
      <c r="G22" s="15">
        <v>159</v>
      </c>
      <c r="H22" s="15">
        <v>951</v>
      </c>
      <c r="I22" s="15">
        <v>214</v>
      </c>
      <c r="J22" s="15">
        <v>167</v>
      </c>
      <c r="K22" s="15">
        <v>200</v>
      </c>
      <c r="L22" s="15">
        <v>227</v>
      </c>
      <c r="M22" s="15">
        <v>221</v>
      </c>
      <c r="N22" s="15">
        <v>170</v>
      </c>
      <c r="O22" s="15">
        <v>206</v>
      </c>
      <c r="P22" s="15">
        <v>219</v>
      </c>
      <c r="Q22" s="15">
        <v>708</v>
      </c>
      <c r="R22" s="10"/>
    </row>
    <row r="23" spans="1:18" x14ac:dyDescent="0.25">
      <c r="A23" s="18" t="s">
        <v>51</v>
      </c>
      <c r="B23" s="12" t="s">
        <v>53</v>
      </c>
      <c r="C23" s="13">
        <v>2018</v>
      </c>
      <c r="D23" s="12" t="s">
        <v>12</v>
      </c>
      <c r="E23" s="14" t="s">
        <v>3</v>
      </c>
      <c r="F23" s="14">
        <v>2880</v>
      </c>
      <c r="G23" s="15">
        <v>197</v>
      </c>
      <c r="H23" s="15">
        <v>1066</v>
      </c>
      <c r="I23" s="15">
        <v>235</v>
      </c>
      <c r="J23" s="15">
        <v>223</v>
      </c>
      <c r="K23" s="15">
        <v>187</v>
      </c>
      <c r="L23" s="15">
        <v>184</v>
      </c>
      <c r="M23" s="15">
        <v>171</v>
      </c>
      <c r="N23" s="15">
        <v>117</v>
      </c>
      <c r="O23" s="15">
        <v>107</v>
      </c>
      <c r="P23" s="15">
        <v>90</v>
      </c>
      <c r="Q23" s="15">
        <v>303</v>
      </c>
      <c r="R23" s="10"/>
    </row>
    <row r="24" spans="1:18" x14ac:dyDescent="0.25">
      <c r="A24" s="18" t="s">
        <v>51</v>
      </c>
      <c r="B24" s="12" t="s">
        <v>53</v>
      </c>
      <c r="C24" s="13">
        <v>2018</v>
      </c>
      <c r="D24" s="12" t="s">
        <v>12</v>
      </c>
      <c r="E24" s="14" t="s">
        <v>4</v>
      </c>
      <c r="F24" s="14">
        <v>6322</v>
      </c>
      <c r="G24" s="15">
        <v>356</v>
      </c>
      <c r="H24" s="15">
        <v>2017</v>
      </c>
      <c r="I24" s="15">
        <v>449</v>
      </c>
      <c r="J24" s="15">
        <v>390</v>
      </c>
      <c r="K24" s="15">
        <v>387</v>
      </c>
      <c r="L24" s="15">
        <v>411</v>
      </c>
      <c r="M24" s="15">
        <v>392</v>
      </c>
      <c r="N24" s="15">
        <v>287</v>
      </c>
      <c r="O24" s="15">
        <v>313</v>
      </c>
      <c r="P24" s="15">
        <v>309</v>
      </c>
      <c r="Q24" s="15">
        <v>1011</v>
      </c>
      <c r="R24" s="10"/>
    </row>
    <row r="25" spans="1:18" x14ac:dyDescent="0.25">
      <c r="A25" s="18" t="s">
        <v>51</v>
      </c>
      <c r="B25" s="12" t="s">
        <v>53</v>
      </c>
      <c r="C25" s="13">
        <v>2018</v>
      </c>
      <c r="D25" s="12" t="s">
        <v>12</v>
      </c>
      <c r="E25" s="14" t="s">
        <v>45</v>
      </c>
      <c r="F25" s="15">
        <f>(F20+F24+F16+F12+F8+F4)/6</f>
        <v>6639.5</v>
      </c>
      <c r="G25" s="15">
        <f t="shared" ref="G25:Q25" si="4">(G20+G24+G16+G12+G8+G4)/6</f>
        <v>351.83333333333331</v>
      </c>
      <c r="H25" s="15">
        <f t="shared" si="4"/>
        <v>2031.8333333333333</v>
      </c>
      <c r="I25" s="15">
        <f t="shared" si="4"/>
        <v>496.16666666666669</v>
      </c>
      <c r="J25" s="15">
        <f t="shared" si="4"/>
        <v>433.16666666666669</v>
      </c>
      <c r="K25" s="15">
        <f t="shared" si="4"/>
        <v>407.83333333333331</v>
      </c>
      <c r="L25" s="15">
        <f t="shared" si="4"/>
        <v>428.83333333333331</v>
      </c>
      <c r="M25" s="15">
        <f t="shared" si="4"/>
        <v>405.66666666666669</v>
      </c>
      <c r="N25" s="15">
        <f t="shared" si="4"/>
        <v>329</v>
      </c>
      <c r="O25" s="15">
        <f t="shared" si="4"/>
        <v>341.66666666666669</v>
      </c>
      <c r="P25" s="15">
        <f t="shared" si="4"/>
        <v>323</v>
      </c>
      <c r="Q25" s="15">
        <f t="shared" si="4"/>
        <v>1090.5</v>
      </c>
      <c r="R25" s="10"/>
    </row>
    <row r="26" spans="1:18" x14ac:dyDescent="0.25">
      <c r="A26" s="18" t="s">
        <v>51</v>
      </c>
      <c r="B26" s="12" t="s">
        <v>53</v>
      </c>
      <c r="C26" s="13">
        <v>2018</v>
      </c>
      <c r="D26" s="12" t="s">
        <v>13</v>
      </c>
      <c r="E26" s="14" t="s">
        <v>2</v>
      </c>
      <c r="F26" s="15">
        <v>3571</v>
      </c>
      <c r="G26" s="15">
        <v>177</v>
      </c>
      <c r="H26" s="15">
        <v>1005</v>
      </c>
      <c r="I26" s="15">
        <v>212</v>
      </c>
      <c r="J26" s="15">
        <v>174</v>
      </c>
      <c r="K26" s="15">
        <v>194</v>
      </c>
      <c r="L26" s="15">
        <v>244</v>
      </c>
      <c r="M26" s="15">
        <v>226</v>
      </c>
      <c r="N26" s="15">
        <v>170</v>
      </c>
      <c r="O26" s="15">
        <v>218</v>
      </c>
      <c r="P26" s="15">
        <v>217</v>
      </c>
      <c r="Q26" s="15">
        <v>734</v>
      </c>
      <c r="R26" s="10"/>
    </row>
    <row r="27" spans="1:18" x14ac:dyDescent="0.25">
      <c r="A27" s="18" t="s">
        <v>51</v>
      </c>
      <c r="B27" s="12" t="s">
        <v>53</v>
      </c>
      <c r="C27" s="13">
        <v>2018</v>
      </c>
      <c r="D27" s="12" t="s">
        <v>13</v>
      </c>
      <c r="E27" s="14" t="s">
        <v>3</v>
      </c>
      <c r="F27" s="15">
        <v>2986</v>
      </c>
      <c r="G27" s="15">
        <v>221</v>
      </c>
      <c r="H27" s="15">
        <v>1114</v>
      </c>
      <c r="I27" s="15">
        <v>253</v>
      </c>
      <c r="J27" s="15">
        <v>225</v>
      </c>
      <c r="K27" s="15">
        <v>188</v>
      </c>
      <c r="L27" s="15">
        <v>195</v>
      </c>
      <c r="M27" s="15">
        <v>172</v>
      </c>
      <c r="N27" s="15">
        <v>112</v>
      </c>
      <c r="O27" s="15">
        <v>116</v>
      </c>
      <c r="P27" s="15">
        <v>89</v>
      </c>
      <c r="Q27" s="15">
        <v>301</v>
      </c>
      <c r="R27" s="10"/>
    </row>
    <row r="28" spans="1:18" x14ac:dyDescent="0.25">
      <c r="A28" s="18" t="s">
        <v>51</v>
      </c>
      <c r="B28" s="12" t="s">
        <v>53</v>
      </c>
      <c r="C28" s="13">
        <v>2018</v>
      </c>
      <c r="D28" s="12" t="s">
        <v>13</v>
      </c>
      <c r="E28" s="14" t="s">
        <v>4</v>
      </c>
      <c r="F28" s="15">
        <v>6557</v>
      </c>
      <c r="G28" s="15">
        <v>398</v>
      </c>
      <c r="H28" s="15">
        <v>2119</v>
      </c>
      <c r="I28" s="15">
        <v>465</v>
      </c>
      <c r="J28" s="15">
        <v>399</v>
      </c>
      <c r="K28" s="15">
        <v>382</v>
      </c>
      <c r="L28" s="15">
        <v>439</v>
      </c>
      <c r="M28" s="15">
        <v>398</v>
      </c>
      <c r="N28" s="15">
        <v>282</v>
      </c>
      <c r="O28" s="15">
        <v>334</v>
      </c>
      <c r="P28" s="15">
        <v>306</v>
      </c>
      <c r="Q28" s="15">
        <v>1035</v>
      </c>
      <c r="R28" s="10"/>
    </row>
    <row r="29" spans="1:18" x14ac:dyDescent="0.25">
      <c r="A29" s="18" t="s">
        <v>51</v>
      </c>
      <c r="B29" s="12" t="s">
        <v>53</v>
      </c>
      <c r="C29" s="13">
        <v>2018</v>
      </c>
      <c r="D29" s="12" t="s">
        <v>13</v>
      </c>
      <c r="E29" s="14" t="s">
        <v>45</v>
      </c>
      <c r="F29" s="15">
        <f>(F24+F28+F20+F16+F12+F8+F4)/7</f>
        <v>6627.7142857142853</v>
      </c>
      <c r="G29" s="15">
        <f t="shared" ref="G29:Q29" si="5">(G24+G28+G20+G16+G12+G8+G4)/7</f>
        <v>358.42857142857144</v>
      </c>
      <c r="H29" s="15">
        <f t="shared" si="5"/>
        <v>2044.2857142857142</v>
      </c>
      <c r="I29" s="15">
        <f t="shared" si="5"/>
        <v>491.71428571428572</v>
      </c>
      <c r="J29" s="15">
        <f t="shared" si="5"/>
        <v>428.28571428571428</v>
      </c>
      <c r="K29" s="15">
        <f t="shared" si="5"/>
        <v>404.14285714285717</v>
      </c>
      <c r="L29" s="15">
        <f t="shared" si="5"/>
        <v>430.28571428571428</v>
      </c>
      <c r="M29" s="15">
        <f t="shared" si="5"/>
        <v>404.57142857142856</v>
      </c>
      <c r="N29" s="15">
        <f t="shared" si="5"/>
        <v>322.28571428571428</v>
      </c>
      <c r="O29" s="15">
        <f t="shared" si="5"/>
        <v>340.57142857142856</v>
      </c>
      <c r="P29" s="15">
        <f t="shared" si="5"/>
        <v>320.57142857142856</v>
      </c>
      <c r="Q29" s="15">
        <f t="shared" si="5"/>
        <v>1082.5714285714287</v>
      </c>
      <c r="R29" s="10"/>
    </row>
    <row r="30" spans="1:18" x14ac:dyDescent="0.25">
      <c r="A30" s="18" t="s">
        <v>51</v>
      </c>
      <c r="B30" s="12" t="s">
        <v>53</v>
      </c>
      <c r="C30" s="13">
        <v>2018</v>
      </c>
      <c r="D30" s="12" t="s">
        <v>14</v>
      </c>
      <c r="E30" s="14" t="s">
        <v>2</v>
      </c>
      <c r="F30" s="15">
        <v>3438</v>
      </c>
      <c r="G30" s="15">
        <v>176</v>
      </c>
      <c r="H30" s="15">
        <v>1022</v>
      </c>
      <c r="I30" s="15">
        <v>202</v>
      </c>
      <c r="J30" s="15">
        <v>154</v>
      </c>
      <c r="K30" s="15">
        <v>174</v>
      </c>
      <c r="L30" s="15">
        <v>230</v>
      </c>
      <c r="M30" s="15">
        <v>219</v>
      </c>
      <c r="N30" s="15">
        <v>164</v>
      </c>
      <c r="O30" s="15">
        <v>193</v>
      </c>
      <c r="P30" s="15">
        <v>199</v>
      </c>
      <c r="Q30" s="15">
        <v>705</v>
      </c>
      <c r="R30" s="10"/>
    </row>
    <row r="31" spans="1:18" x14ac:dyDescent="0.25">
      <c r="A31" s="18" t="s">
        <v>51</v>
      </c>
      <c r="B31" s="12" t="s">
        <v>53</v>
      </c>
      <c r="C31" s="13">
        <v>2018</v>
      </c>
      <c r="D31" s="12" t="s">
        <v>14</v>
      </c>
      <c r="E31" s="14" t="s">
        <v>3</v>
      </c>
      <c r="F31" s="15">
        <v>2993</v>
      </c>
      <c r="G31" s="15">
        <v>219</v>
      </c>
      <c r="H31" s="15">
        <v>1153</v>
      </c>
      <c r="I31" s="15">
        <v>258</v>
      </c>
      <c r="J31" s="15">
        <v>221</v>
      </c>
      <c r="K31" s="15">
        <v>183</v>
      </c>
      <c r="L31" s="15">
        <v>180</v>
      </c>
      <c r="M31" s="15">
        <v>178</v>
      </c>
      <c r="N31" s="15">
        <v>120</v>
      </c>
      <c r="O31" s="15">
        <v>105</v>
      </c>
      <c r="P31" s="15">
        <v>84</v>
      </c>
      <c r="Q31" s="15">
        <v>292</v>
      </c>
      <c r="R31" s="10"/>
    </row>
    <row r="32" spans="1:18" x14ac:dyDescent="0.25">
      <c r="A32" s="18" t="s">
        <v>51</v>
      </c>
      <c r="B32" s="12" t="s">
        <v>53</v>
      </c>
      <c r="C32" s="13">
        <v>2018</v>
      </c>
      <c r="D32" s="12" t="s">
        <v>14</v>
      </c>
      <c r="E32" s="14" t="s">
        <v>4</v>
      </c>
      <c r="F32" s="15">
        <v>6431</v>
      </c>
      <c r="G32" s="15">
        <v>395</v>
      </c>
      <c r="H32" s="15">
        <v>2175</v>
      </c>
      <c r="I32" s="15">
        <v>460</v>
      </c>
      <c r="J32" s="15">
        <v>375</v>
      </c>
      <c r="K32" s="15">
        <v>357</v>
      </c>
      <c r="L32" s="15">
        <v>410</v>
      </c>
      <c r="M32" s="15">
        <v>397</v>
      </c>
      <c r="N32" s="15">
        <v>284</v>
      </c>
      <c r="O32" s="15">
        <v>298</v>
      </c>
      <c r="P32" s="15">
        <v>283</v>
      </c>
      <c r="Q32" s="15">
        <v>997</v>
      </c>
      <c r="R32" s="10"/>
    </row>
    <row r="33" spans="1:18" x14ac:dyDescent="0.25">
      <c r="A33" s="18" t="s">
        <v>51</v>
      </c>
      <c r="B33" s="12" t="s">
        <v>53</v>
      </c>
      <c r="C33" s="13">
        <v>2018</v>
      </c>
      <c r="D33" s="12" t="s">
        <v>14</v>
      </c>
      <c r="E33" s="14" t="s">
        <v>45</v>
      </c>
      <c r="F33" s="15">
        <f>(F28+F32+F24+F20+F16+F12+F8+F4)/8</f>
        <v>6603.125</v>
      </c>
      <c r="G33" s="15">
        <f t="shared" ref="G33:Q33" si="6">(G28+G32+G24+G20+G16+G12+G8+G4)/8</f>
        <v>363</v>
      </c>
      <c r="H33" s="15">
        <f t="shared" si="6"/>
        <v>2060.625</v>
      </c>
      <c r="I33" s="15">
        <f t="shared" si="6"/>
        <v>487.75</v>
      </c>
      <c r="J33" s="15">
        <f t="shared" si="6"/>
        <v>421.625</v>
      </c>
      <c r="K33" s="15">
        <f t="shared" si="6"/>
        <v>398.25</v>
      </c>
      <c r="L33" s="15">
        <f t="shared" si="6"/>
        <v>427.75</v>
      </c>
      <c r="M33" s="15">
        <f t="shared" si="6"/>
        <v>403.625</v>
      </c>
      <c r="N33" s="15">
        <f t="shared" si="6"/>
        <v>317.5</v>
      </c>
      <c r="O33" s="15">
        <f t="shared" si="6"/>
        <v>335.25</v>
      </c>
      <c r="P33" s="15">
        <f t="shared" si="6"/>
        <v>315.875</v>
      </c>
      <c r="Q33" s="15">
        <f t="shared" si="6"/>
        <v>1071.875</v>
      </c>
      <c r="R33" s="10"/>
    </row>
    <row r="34" spans="1:18" x14ac:dyDescent="0.25">
      <c r="A34" s="18" t="s">
        <v>51</v>
      </c>
      <c r="B34" s="12" t="s">
        <v>53</v>
      </c>
      <c r="C34" s="13">
        <v>2018</v>
      </c>
      <c r="D34" s="12" t="s">
        <v>15</v>
      </c>
      <c r="E34" s="14" t="s">
        <v>2</v>
      </c>
      <c r="F34" s="15">
        <v>3622</v>
      </c>
      <c r="G34" s="15">
        <v>195</v>
      </c>
      <c r="H34" s="15">
        <v>1160</v>
      </c>
      <c r="I34" s="15">
        <v>218</v>
      </c>
      <c r="J34" s="15">
        <v>169</v>
      </c>
      <c r="K34" s="15">
        <v>182</v>
      </c>
      <c r="L34" s="15">
        <v>235</v>
      </c>
      <c r="M34" s="15">
        <v>227</v>
      </c>
      <c r="N34" s="15">
        <v>167</v>
      </c>
      <c r="O34" s="15">
        <v>188</v>
      </c>
      <c r="P34" s="15">
        <v>195</v>
      </c>
      <c r="Q34" s="15">
        <v>686</v>
      </c>
      <c r="R34" s="10"/>
    </row>
    <row r="35" spans="1:18" x14ac:dyDescent="0.25">
      <c r="A35" s="18" t="s">
        <v>51</v>
      </c>
      <c r="B35" s="12" t="s">
        <v>53</v>
      </c>
      <c r="C35" s="13">
        <v>2018</v>
      </c>
      <c r="D35" s="12" t="s">
        <v>15</v>
      </c>
      <c r="E35" s="14" t="s">
        <v>3</v>
      </c>
      <c r="F35" s="15">
        <v>3116</v>
      </c>
      <c r="G35" s="15">
        <v>259</v>
      </c>
      <c r="H35" s="15">
        <v>1267</v>
      </c>
      <c r="I35" s="15">
        <v>267</v>
      </c>
      <c r="J35" s="15">
        <v>220</v>
      </c>
      <c r="K35" s="15">
        <v>179</v>
      </c>
      <c r="L35" s="15">
        <v>172</v>
      </c>
      <c r="M35" s="15">
        <v>172</v>
      </c>
      <c r="N35" s="15">
        <v>119</v>
      </c>
      <c r="O35" s="15">
        <v>93</v>
      </c>
      <c r="P35" s="15">
        <v>91</v>
      </c>
      <c r="Q35" s="15">
        <v>277</v>
      </c>
      <c r="R35" s="10"/>
    </row>
    <row r="36" spans="1:18" x14ac:dyDescent="0.25">
      <c r="A36" s="18" t="s">
        <v>51</v>
      </c>
      <c r="B36" s="12" t="s">
        <v>53</v>
      </c>
      <c r="C36" s="13">
        <v>2018</v>
      </c>
      <c r="D36" s="12" t="s">
        <v>15</v>
      </c>
      <c r="E36" s="14" t="s">
        <v>4</v>
      </c>
      <c r="F36" s="15">
        <v>6738</v>
      </c>
      <c r="G36" s="15">
        <v>454</v>
      </c>
      <c r="H36" s="15">
        <v>2427</v>
      </c>
      <c r="I36" s="15">
        <v>485</v>
      </c>
      <c r="J36" s="15">
        <v>389</v>
      </c>
      <c r="K36" s="15">
        <v>361</v>
      </c>
      <c r="L36" s="15">
        <v>407</v>
      </c>
      <c r="M36" s="15">
        <v>399</v>
      </c>
      <c r="N36" s="15">
        <v>286</v>
      </c>
      <c r="O36" s="15">
        <v>281</v>
      </c>
      <c r="P36" s="15">
        <v>286</v>
      </c>
      <c r="Q36" s="15">
        <v>963</v>
      </c>
      <c r="R36" s="10"/>
    </row>
    <row r="37" spans="1:18" x14ac:dyDescent="0.25">
      <c r="A37" s="18" t="s">
        <v>51</v>
      </c>
      <c r="B37" s="12" t="s">
        <v>53</v>
      </c>
      <c r="C37" s="13">
        <v>2018</v>
      </c>
      <c r="D37" s="12" t="s">
        <v>15</v>
      </c>
      <c r="E37" s="14" t="s">
        <v>45</v>
      </c>
      <c r="F37" s="15">
        <f>(F32+F36+F28+F24+F20+F16+F12+F8+F4)/9</f>
        <v>6618.1111111111113</v>
      </c>
      <c r="G37" s="15">
        <f t="shared" ref="G37:Q37" si="7">(G32+G36+G28+G24+G20+G16+G12+G8+G4)/9</f>
        <v>373.11111111111109</v>
      </c>
      <c r="H37" s="15">
        <f t="shared" si="7"/>
        <v>2101.3333333333335</v>
      </c>
      <c r="I37" s="15">
        <f t="shared" si="7"/>
        <v>487.44444444444446</v>
      </c>
      <c r="J37" s="15">
        <f t="shared" si="7"/>
        <v>418</v>
      </c>
      <c r="K37" s="15">
        <f t="shared" si="7"/>
        <v>394.11111111111109</v>
      </c>
      <c r="L37" s="15">
        <f t="shared" si="7"/>
        <v>425.44444444444446</v>
      </c>
      <c r="M37" s="15">
        <f t="shared" si="7"/>
        <v>403.11111111111109</v>
      </c>
      <c r="N37" s="15">
        <f t="shared" si="7"/>
        <v>314</v>
      </c>
      <c r="O37" s="15">
        <f t="shared" si="7"/>
        <v>329.22222222222223</v>
      </c>
      <c r="P37" s="15">
        <f t="shared" si="7"/>
        <v>312.55555555555554</v>
      </c>
      <c r="Q37" s="15">
        <f t="shared" si="7"/>
        <v>1059.7777777777778</v>
      </c>
      <c r="R37" s="10"/>
    </row>
    <row r="38" spans="1:18" x14ac:dyDescent="0.25">
      <c r="A38" s="18" t="s">
        <v>51</v>
      </c>
      <c r="B38" s="12" t="s">
        <v>53</v>
      </c>
      <c r="C38" s="13">
        <v>2018</v>
      </c>
      <c r="D38" s="12" t="s">
        <v>16</v>
      </c>
      <c r="E38" s="14" t="s">
        <v>2</v>
      </c>
      <c r="F38" s="15">
        <v>3716</v>
      </c>
      <c r="G38" s="15">
        <v>211</v>
      </c>
      <c r="H38" s="15">
        <v>1206</v>
      </c>
      <c r="I38" s="15">
        <v>236</v>
      </c>
      <c r="J38" s="15">
        <v>177</v>
      </c>
      <c r="K38" s="15">
        <v>184</v>
      </c>
      <c r="L38" s="15">
        <v>228</v>
      </c>
      <c r="M38" s="15">
        <v>248</v>
      </c>
      <c r="N38" s="15">
        <v>168</v>
      </c>
      <c r="O38" s="15">
        <v>183</v>
      </c>
      <c r="P38" s="15">
        <v>193</v>
      </c>
      <c r="Q38" s="15">
        <v>682</v>
      </c>
      <c r="R38" s="10"/>
    </row>
    <row r="39" spans="1:18" x14ac:dyDescent="0.25">
      <c r="A39" s="18" t="s">
        <v>51</v>
      </c>
      <c r="B39" s="12" t="s">
        <v>53</v>
      </c>
      <c r="C39" s="13">
        <v>2018</v>
      </c>
      <c r="D39" s="12" t="s">
        <v>16</v>
      </c>
      <c r="E39" s="14" t="s">
        <v>3</v>
      </c>
      <c r="F39" s="15">
        <v>3181</v>
      </c>
      <c r="G39" s="15">
        <v>279</v>
      </c>
      <c r="H39" s="15">
        <v>1300</v>
      </c>
      <c r="I39" s="15">
        <v>274</v>
      </c>
      <c r="J39" s="15">
        <v>219</v>
      </c>
      <c r="K39" s="15">
        <v>180</v>
      </c>
      <c r="L39" s="15">
        <v>184</v>
      </c>
      <c r="M39" s="15">
        <v>170</v>
      </c>
      <c r="N39" s="15">
        <v>122</v>
      </c>
      <c r="O39" s="15">
        <v>93</v>
      </c>
      <c r="P39" s="15">
        <v>90</v>
      </c>
      <c r="Q39" s="15">
        <v>270</v>
      </c>
      <c r="R39" s="10"/>
    </row>
    <row r="40" spans="1:18" x14ac:dyDescent="0.25">
      <c r="A40" s="18" t="s">
        <v>51</v>
      </c>
      <c r="B40" s="12" t="s">
        <v>53</v>
      </c>
      <c r="C40" s="13">
        <v>2018</v>
      </c>
      <c r="D40" s="12" t="s">
        <v>16</v>
      </c>
      <c r="E40" s="14" t="s">
        <v>4</v>
      </c>
      <c r="F40" s="15">
        <v>6897</v>
      </c>
      <c r="G40" s="15">
        <v>490</v>
      </c>
      <c r="H40" s="15">
        <v>2506</v>
      </c>
      <c r="I40" s="15">
        <v>510</v>
      </c>
      <c r="J40" s="15">
        <v>396</v>
      </c>
      <c r="K40" s="15">
        <v>364</v>
      </c>
      <c r="L40" s="15">
        <v>412</v>
      </c>
      <c r="M40" s="15">
        <v>418</v>
      </c>
      <c r="N40" s="15">
        <v>290</v>
      </c>
      <c r="O40" s="15">
        <v>276</v>
      </c>
      <c r="P40" s="15">
        <v>283</v>
      </c>
      <c r="Q40" s="15">
        <v>952</v>
      </c>
      <c r="R40" s="10"/>
    </row>
    <row r="41" spans="1:18" x14ac:dyDescent="0.25">
      <c r="A41" s="18" t="s">
        <v>51</v>
      </c>
      <c r="B41" s="12" t="s">
        <v>53</v>
      </c>
      <c r="C41" s="13">
        <v>2018</v>
      </c>
      <c r="D41" s="12" t="s">
        <v>16</v>
      </c>
      <c r="E41" s="14" t="s">
        <v>45</v>
      </c>
      <c r="F41" s="15">
        <f>(F36+F40+F32+F28+F24+F20+F16+F12+F8+F4)/10</f>
        <v>6646</v>
      </c>
      <c r="G41" s="15">
        <f t="shared" ref="G41:Q41" si="8">(G36+G40+G32+G28+G24+G20+G16+G12+G8+G4)/10</f>
        <v>384.8</v>
      </c>
      <c r="H41" s="15">
        <f t="shared" si="8"/>
        <v>2141.8000000000002</v>
      </c>
      <c r="I41" s="15">
        <f t="shared" si="8"/>
        <v>489.7</v>
      </c>
      <c r="J41" s="15">
        <f t="shared" si="8"/>
        <v>415.8</v>
      </c>
      <c r="K41" s="15">
        <f t="shared" si="8"/>
        <v>391.1</v>
      </c>
      <c r="L41" s="15">
        <f t="shared" si="8"/>
        <v>424.1</v>
      </c>
      <c r="M41" s="15">
        <f t="shared" si="8"/>
        <v>404.6</v>
      </c>
      <c r="N41" s="15">
        <f t="shared" si="8"/>
        <v>311.60000000000002</v>
      </c>
      <c r="O41" s="15">
        <f t="shared" si="8"/>
        <v>323.89999999999998</v>
      </c>
      <c r="P41" s="15">
        <f t="shared" si="8"/>
        <v>309.60000000000002</v>
      </c>
      <c r="Q41" s="15">
        <f t="shared" si="8"/>
        <v>1049</v>
      </c>
      <c r="R41" s="10"/>
    </row>
    <row r="42" spans="1:18" x14ac:dyDescent="0.25">
      <c r="A42" s="18" t="s">
        <v>51</v>
      </c>
      <c r="B42" s="12" t="s">
        <v>53</v>
      </c>
      <c r="C42" s="13">
        <v>2018</v>
      </c>
      <c r="D42" s="12" t="s">
        <v>17</v>
      </c>
      <c r="E42" s="14" t="s">
        <v>2</v>
      </c>
      <c r="F42" s="17" t="s">
        <v>43</v>
      </c>
      <c r="G42" s="17" t="s">
        <v>43</v>
      </c>
      <c r="H42" s="17" t="s">
        <v>43</v>
      </c>
      <c r="I42" s="17" t="s">
        <v>43</v>
      </c>
      <c r="J42" s="17" t="s">
        <v>43</v>
      </c>
      <c r="K42" s="17" t="s">
        <v>43</v>
      </c>
      <c r="L42" s="17" t="s">
        <v>43</v>
      </c>
      <c r="M42" s="17" t="s">
        <v>43</v>
      </c>
      <c r="N42" s="17" t="s">
        <v>43</v>
      </c>
      <c r="O42" s="17" t="s">
        <v>43</v>
      </c>
      <c r="P42" s="17" t="s">
        <v>43</v>
      </c>
      <c r="Q42" s="17" t="s">
        <v>43</v>
      </c>
      <c r="R42" s="10"/>
    </row>
    <row r="43" spans="1:18" x14ac:dyDescent="0.25">
      <c r="A43" s="18" t="s">
        <v>51</v>
      </c>
      <c r="B43" s="12" t="s">
        <v>53</v>
      </c>
      <c r="C43" s="13">
        <v>2018</v>
      </c>
      <c r="D43" s="12" t="s">
        <v>17</v>
      </c>
      <c r="E43" s="14" t="s">
        <v>3</v>
      </c>
      <c r="F43" s="17" t="s">
        <v>43</v>
      </c>
      <c r="G43" s="17" t="s">
        <v>43</v>
      </c>
      <c r="H43" s="17" t="s">
        <v>43</v>
      </c>
      <c r="I43" s="17" t="s">
        <v>43</v>
      </c>
      <c r="J43" s="17" t="s">
        <v>43</v>
      </c>
      <c r="K43" s="17" t="s">
        <v>43</v>
      </c>
      <c r="L43" s="17" t="s">
        <v>43</v>
      </c>
      <c r="M43" s="17" t="s">
        <v>43</v>
      </c>
      <c r="N43" s="17" t="s">
        <v>43</v>
      </c>
      <c r="O43" s="17" t="s">
        <v>43</v>
      </c>
      <c r="P43" s="17" t="s">
        <v>43</v>
      </c>
      <c r="Q43" s="17" t="s">
        <v>43</v>
      </c>
      <c r="R43" s="10"/>
    </row>
    <row r="44" spans="1:18" x14ac:dyDescent="0.25">
      <c r="A44" s="18" t="s">
        <v>51</v>
      </c>
      <c r="B44" s="12" t="s">
        <v>53</v>
      </c>
      <c r="C44" s="13">
        <v>2018</v>
      </c>
      <c r="D44" s="12" t="s">
        <v>17</v>
      </c>
      <c r="E44" s="14" t="s">
        <v>4</v>
      </c>
      <c r="F44" s="17" t="s">
        <v>43</v>
      </c>
      <c r="G44" s="17" t="s">
        <v>43</v>
      </c>
      <c r="H44" s="17" t="s">
        <v>43</v>
      </c>
      <c r="I44" s="17" t="s">
        <v>43</v>
      </c>
      <c r="J44" s="17" t="s">
        <v>43</v>
      </c>
      <c r="K44" s="17" t="s">
        <v>43</v>
      </c>
      <c r="L44" s="17" t="s">
        <v>43</v>
      </c>
      <c r="M44" s="17" t="s">
        <v>43</v>
      </c>
      <c r="N44" s="17" t="s">
        <v>43</v>
      </c>
      <c r="O44" s="17" t="s">
        <v>43</v>
      </c>
      <c r="P44" s="17" t="s">
        <v>43</v>
      </c>
      <c r="Q44" s="17" t="s">
        <v>43</v>
      </c>
      <c r="R44" s="10"/>
    </row>
    <row r="45" spans="1:18" x14ac:dyDescent="0.25">
      <c r="A45" s="18" t="s">
        <v>51</v>
      </c>
      <c r="B45" s="12" t="s">
        <v>53</v>
      </c>
      <c r="C45" s="13">
        <v>2018</v>
      </c>
      <c r="D45" s="12" t="s">
        <v>17</v>
      </c>
      <c r="E45" s="14" t="s">
        <v>45</v>
      </c>
      <c r="F45" s="17" t="s">
        <v>43</v>
      </c>
      <c r="G45" s="17" t="s">
        <v>43</v>
      </c>
      <c r="H45" s="17" t="s">
        <v>43</v>
      </c>
      <c r="I45" s="17" t="s">
        <v>43</v>
      </c>
      <c r="J45" s="17" t="s">
        <v>43</v>
      </c>
      <c r="K45" s="17" t="s">
        <v>43</v>
      </c>
      <c r="L45" s="17" t="s">
        <v>43</v>
      </c>
      <c r="M45" s="17" t="s">
        <v>43</v>
      </c>
      <c r="N45" s="17" t="s">
        <v>43</v>
      </c>
      <c r="O45" s="17" t="s">
        <v>43</v>
      </c>
      <c r="P45" s="17" t="s">
        <v>43</v>
      </c>
      <c r="Q45" s="17" t="s">
        <v>43</v>
      </c>
      <c r="R45" s="10"/>
    </row>
    <row r="46" spans="1:18" x14ac:dyDescent="0.25">
      <c r="A46" s="18" t="s">
        <v>51</v>
      </c>
      <c r="B46" s="12" t="s">
        <v>53</v>
      </c>
      <c r="C46" s="13">
        <v>2018</v>
      </c>
      <c r="D46" s="12" t="s">
        <v>18</v>
      </c>
      <c r="E46" s="14" t="s">
        <v>2</v>
      </c>
      <c r="F46" s="17" t="s">
        <v>43</v>
      </c>
      <c r="G46" s="17" t="s">
        <v>43</v>
      </c>
      <c r="H46" s="17" t="s">
        <v>43</v>
      </c>
      <c r="I46" s="17" t="s">
        <v>43</v>
      </c>
      <c r="J46" s="17" t="s">
        <v>43</v>
      </c>
      <c r="K46" s="17" t="s">
        <v>43</v>
      </c>
      <c r="L46" s="17" t="s">
        <v>43</v>
      </c>
      <c r="M46" s="17" t="s">
        <v>43</v>
      </c>
      <c r="N46" s="17" t="s">
        <v>43</v>
      </c>
      <c r="O46" s="17" t="s">
        <v>43</v>
      </c>
      <c r="P46" s="17" t="s">
        <v>43</v>
      </c>
      <c r="Q46" s="17" t="s">
        <v>43</v>
      </c>
      <c r="R46" s="10"/>
    </row>
    <row r="47" spans="1:18" x14ac:dyDescent="0.25">
      <c r="A47" s="18" t="s">
        <v>51</v>
      </c>
      <c r="B47" s="12" t="s">
        <v>53</v>
      </c>
      <c r="C47" s="13">
        <v>2018</v>
      </c>
      <c r="D47" s="12" t="s">
        <v>18</v>
      </c>
      <c r="E47" s="14" t="s">
        <v>3</v>
      </c>
      <c r="F47" s="17" t="s">
        <v>43</v>
      </c>
      <c r="G47" s="17" t="s">
        <v>43</v>
      </c>
      <c r="H47" s="17" t="s">
        <v>43</v>
      </c>
      <c r="I47" s="17" t="s">
        <v>43</v>
      </c>
      <c r="J47" s="17" t="s">
        <v>43</v>
      </c>
      <c r="K47" s="17" t="s">
        <v>43</v>
      </c>
      <c r="L47" s="17" t="s">
        <v>43</v>
      </c>
      <c r="M47" s="17" t="s">
        <v>43</v>
      </c>
      <c r="N47" s="17" t="s">
        <v>43</v>
      </c>
      <c r="O47" s="17" t="s">
        <v>43</v>
      </c>
      <c r="P47" s="17" t="s">
        <v>43</v>
      </c>
      <c r="Q47" s="17" t="s">
        <v>43</v>
      </c>
      <c r="R47" s="10"/>
    </row>
    <row r="48" spans="1:18" x14ac:dyDescent="0.25">
      <c r="A48" s="18" t="s">
        <v>51</v>
      </c>
      <c r="B48" s="12" t="s">
        <v>53</v>
      </c>
      <c r="C48" s="13">
        <v>2018</v>
      </c>
      <c r="D48" s="12" t="s">
        <v>18</v>
      </c>
      <c r="E48" s="14" t="s">
        <v>4</v>
      </c>
      <c r="F48" s="17" t="s">
        <v>43</v>
      </c>
      <c r="G48" s="17" t="s">
        <v>43</v>
      </c>
      <c r="H48" s="17" t="s">
        <v>43</v>
      </c>
      <c r="I48" s="17" t="s">
        <v>43</v>
      </c>
      <c r="J48" s="17" t="s">
        <v>43</v>
      </c>
      <c r="K48" s="17" t="s">
        <v>43</v>
      </c>
      <c r="L48" s="17" t="s">
        <v>43</v>
      </c>
      <c r="M48" s="17" t="s">
        <v>43</v>
      </c>
      <c r="N48" s="17" t="s">
        <v>43</v>
      </c>
      <c r="O48" s="17" t="s">
        <v>43</v>
      </c>
      <c r="P48" s="17" t="s">
        <v>43</v>
      </c>
      <c r="Q48" s="17" t="s">
        <v>43</v>
      </c>
      <c r="R48" s="10"/>
    </row>
    <row r="49" spans="1:18" x14ac:dyDescent="0.25">
      <c r="A49" s="18" t="s">
        <v>51</v>
      </c>
      <c r="B49" s="12" t="s">
        <v>53</v>
      </c>
      <c r="C49" s="13">
        <v>2018</v>
      </c>
      <c r="D49" s="12" t="s">
        <v>18</v>
      </c>
      <c r="E49" s="14" t="s">
        <v>5</v>
      </c>
      <c r="F49" s="17" t="s">
        <v>43</v>
      </c>
      <c r="G49" s="17" t="s">
        <v>43</v>
      </c>
      <c r="H49" s="17" t="s">
        <v>43</v>
      </c>
      <c r="I49" s="17" t="s">
        <v>43</v>
      </c>
      <c r="J49" s="17" t="s">
        <v>43</v>
      </c>
      <c r="K49" s="17" t="s">
        <v>43</v>
      </c>
      <c r="L49" s="17" t="s">
        <v>43</v>
      </c>
      <c r="M49" s="17" t="s">
        <v>43</v>
      </c>
      <c r="N49" s="17" t="s">
        <v>43</v>
      </c>
      <c r="O49" s="17" t="s">
        <v>43</v>
      </c>
      <c r="P49" s="17" t="s">
        <v>43</v>
      </c>
      <c r="Q49" s="17" t="s">
        <v>43</v>
      </c>
      <c r="R49" s="10"/>
    </row>
    <row r="50" spans="1:18" x14ac:dyDescent="0.25">
      <c r="A50" s="18" t="s">
        <v>51</v>
      </c>
      <c r="B50" s="12" t="s">
        <v>53</v>
      </c>
      <c r="C50" s="13">
        <v>2019</v>
      </c>
      <c r="D50" s="12" t="s">
        <v>6</v>
      </c>
      <c r="E50" s="14" t="s">
        <v>2</v>
      </c>
      <c r="F50" s="15">
        <v>3324</v>
      </c>
      <c r="G50" s="15">
        <v>185</v>
      </c>
      <c r="H50" s="15">
        <v>1111</v>
      </c>
      <c r="I50" s="15">
        <v>226</v>
      </c>
      <c r="J50" s="15">
        <v>154</v>
      </c>
      <c r="K50" s="15">
        <v>160</v>
      </c>
      <c r="L50" s="15">
        <v>189</v>
      </c>
      <c r="M50" s="15">
        <v>223</v>
      </c>
      <c r="N50" s="15">
        <v>163</v>
      </c>
      <c r="O50" s="15">
        <v>150</v>
      </c>
      <c r="P50" s="15">
        <v>169</v>
      </c>
      <c r="Q50" s="15">
        <v>594</v>
      </c>
      <c r="R50" s="10"/>
    </row>
    <row r="51" spans="1:18" x14ac:dyDescent="0.25">
      <c r="A51" s="18" t="s">
        <v>51</v>
      </c>
      <c r="B51" s="12" t="s">
        <v>53</v>
      </c>
      <c r="C51" s="13">
        <v>2019</v>
      </c>
      <c r="D51" s="12" t="s">
        <v>6</v>
      </c>
      <c r="E51" s="14" t="s">
        <v>3</v>
      </c>
      <c r="F51" s="15">
        <v>3015</v>
      </c>
      <c r="G51" s="15">
        <v>234</v>
      </c>
      <c r="H51" s="15">
        <v>1191</v>
      </c>
      <c r="I51" s="15">
        <v>302</v>
      </c>
      <c r="J51" s="15">
        <v>220</v>
      </c>
      <c r="K51" s="15">
        <v>165</v>
      </c>
      <c r="L51" s="15">
        <v>172</v>
      </c>
      <c r="M51" s="15">
        <v>160</v>
      </c>
      <c r="N51" s="15">
        <v>118</v>
      </c>
      <c r="O51" s="15">
        <v>100</v>
      </c>
      <c r="P51" s="15">
        <v>101</v>
      </c>
      <c r="Q51" s="15">
        <v>252</v>
      </c>
      <c r="R51" s="10"/>
    </row>
    <row r="52" spans="1:18" x14ac:dyDescent="0.25">
      <c r="A52" s="18" t="s">
        <v>51</v>
      </c>
      <c r="B52" s="12" t="s">
        <v>53</v>
      </c>
      <c r="C52" s="13">
        <v>2019</v>
      </c>
      <c r="D52" s="12" t="s">
        <v>6</v>
      </c>
      <c r="E52" s="14" t="s">
        <v>4</v>
      </c>
      <c r="F52" s="15">
        <v>6339</v>
      </c>
      <c r="G52" s="15">
        <v>419</v>
      </c>
      <c r="H52" s="15">
        <v>2302</v>
      </c>
      <c r="I52" s="15">
        <v>528</v>
      </c>
      <c r="J52" s="15">
        <v>374</v>
      </c>
      <c r="K52" s="15">
        <v>325</v>
      </c>
      <c r="L52" s="15">
        <v>361</v>
      </c>
      <c r="M52" s="15">
        <v>383</v>
      </c>
      <c r="N52" s="15">
        <v>281</v>
      </c>
      <c r="O52" s="15">
        <v>250</v>
      </c>
      <c r="P52" s="15">
        <v>270</v>
      </c>
      <c r="Q52" s="15">
        <v>846</v>
      </c>
      <c r="R52" s="10"/>
    </row>
    <row r="53" spans="1:18" x14ac:dyDescent="0.25">
      <c r="A53" s="18" t="s">
        <v>51</v>
      </c>
      <c r="B53" s="12" t="s">
        <v>53</v>
      </c>
      <c r="C53" s="13">
        <v>2019</v>
      </c>
      <c r="D53" s="12" t="s">
        <v>6</v>
      </c>
      <c r="E53" s="14" t="s">
        <v>45</v>
      </c>
      <c r="F53" s="15">
        <v>6339</v>
      </c>
      <c r="G53" s="15">
        <v>419</v>
      </c>
      <c r="H53" s="15">
        <v>2302</v>
      </c>
      <c r="I53" s="15">
        <v>528</v>
      </c>
      <c r="J53" s="15">
        <v>374</v>
      </c>
      <c r="K53" s="15">
        <v>325</v>
      </c>
      <c r="L53" s="15">
        <v>361</v>
      </c>
      <c r="M53" s="15">
        <v>383</v>
      </c>
      <c r="N53" s="15">
        <v>281</v>
      </c>
      <c r="O53" s="15">
        <v>250</v>
      </c>
      <c r="P53" s="15">
        <v>270</v>
      </c>
      <c r="Q53" s="15">
        <v>846</v>
      </c>
      <c r="R53" s="10"/>
    </row>
    <row r="54" spans="1:18" x14ac:dyDescent="0.25">
      <c r="A54" s="18" t="s">
        <v>51</v>
      </c>
      <c r="B54" s="12" t="s">
        <v>53</v>
      </c>
      <c r="C54" s="13">
        <v>2019</v>
      </c>
      <c r="D54" s="12" t="s">
        <v>8</v>
      </c>
      <c r="E54" s="14" t="s">
        <v>2</v>
      </c>
      <c r="F54" s="15">
        <v>3391</v>
      </c>
      <c r="G54" s="15">
        <v>207</v>
      </c>
      <c r="H54" s="15">
        <v>1145</v>
      </c>
      <c r="I54" s="15">
        <v>230</v>
      </c>
      <c r="J54" s="15">
        <v>154</v>
      </c>
      <c r="K54" s="15">
        <v>170</v>
      </c>
      <c r="L54" s="15">
        <v>190</v>
      </c>
      <c r="M54" s="15">
        <v>232</v>
      </c>
      <c r="N54" s="15">
        <v>168</v>
      </c>
      <c r="O54" s="15">
        <v>160</v>
      </c>
      <c r="P54" s="15">
        <v>162</v>
      </c>
      <c r="Q54" s="15">
        <v>573</v>
      </c>
      <c r="R54" s="10"/>
    </row>
    <row r="55" spans="1:18" x14ac:dyDescent="0.25">
      <c r="A55" s="18" t="s">
        <v>51</v>
      </c>
      <c r="B55" s="12" t="s">
        <v>53</v>
      </c>
      <c r="C55" s="13">
        <v>2019</v>
      </c>
      <c r="D55" s="12" t="s">
        <v>8</v>
      </c>
      <c r="E55" s="14" t="s">
        <v>3</v>
      </c>
      <c r="F55" s="15">
        <v>3154</v>
      </c>
      <c r="G55" s="15">
        <v>261</v>
      </c>
      <c r="H55" s="15">
        <v>1269</v>
      </c>
      <c r="I55" s="15">
        <v>304</v>
      </c>
      <c r="J55" s="15">
        <v>235</v>
      </c>
      <c r="K55" s="15">
        <v>172</v>
      </c>
      <c r="L55" s="15">
        <v>180</v>
      </c>
      <c r="M55" s="15">
        <v>162</v>
      </c>
      <c r="N55" s="15">
        <v>121</v>
      </c>
      <c r="O55" s="15">
        <v>101</v>
      </c>
      <c r="P55" s="15">
        <v>100</v>
      </c>
      <c r="Q55" s="15">
        <v>249</v>
      </c>
      <c r="R55" s="10"/>
    </row>
    <row r="56" spans="1:18" x14ac:dyDescent="0.25">
      <c r="A56" s="18" t="s">
        <v>51</v>
      </c>
      <c r="B56" s="12" t="s">
        <v>53</v>
      </c>
      <c r="C56" s="13">
        <v>2019</v>
      </c>
      <c r="D56" s="12" t="s">
        <v>8</v>
      </c>
      <c r="E56" s="14" t="s">
        <v>4</v>
      </c>
      <c r="F56" s="15">
        <v>6545</v>
      </c>
      <c r="G56" s="15">
        <v>468</v>
      </c>
      <c r="H56" s="15">
        <v>2414</v>
      </c>
      <c r="I56" s="15">
        <v>534</v>
      </c>
      <c r="J56" s="15">
        <v>389</v>
      </c>
      <c r="K56" s="15">
        <v>342</v>
      </c>
      <c r="L56" s="15">
        <v>370</v>
      </c>
      <c r="M56" s="15">
        <v>394</v>
      </c>
      <c r="N56" s="15">
        <v>289</v>
      </c>
      <c r="O56" s="15">
        <v>261</v>
      </c>
      <c r="P56" s="15">
        <v>262</v>
      </c>
      <c r="Q56" s="15">
        <v>822</v>
      </c>
      <c r="R56" s="10"/>
    </row>
    <row r="57" spans="1:18" x14ac:dyDescent="0.25">
      <c r="A57" s="18" t="s">
        <v>51</v>
      </c>
      <c r="B57" s="12" t="s">
        <v>53</v>
      </c>
      <c r="C57" s="13">
        <v>2019</v>
      </c>
      <c r="D57" s="12" t="s">
        <v>8</v>
      </c>
      <c r="E57" s="14" t="s">
        <v>45</v>
      </c>
      <c r="F57" s="16">
        <f>(F56+F52)/2</f>
        <v>6442</v>
      </c>
      <c r="G57" s="16">
        <f t="shared" ref="G57" si="9">(G56+G52)/2</f>
        <v>443.5</v>
      </c>
      <c r="H57" s="16">
        <f t="shared" ref="H57" si="10">(H56+H52)/2</f>
        <v>2358</v>
      </c>
      <c r="I57" s="16">
        <f t="shared" ref="I57" si="11">(I56+I52)/2</f>
        <v>531</v>
      </c>
      <c r="J57" s="16">
        <f t="shared" ref="J57" si="12">(J56+J52)/2</f>
        <v>381.5</v>
      </c>
      <c r="K57" s="16">
        <f t="shared" ref="K57" si="13">(K56+K52)/2</f>
        <v>333.5</v>
      </c>
      <c r="L57" s="16">
        <f t="shared" ref="L57" si="14">(L56+L52)/2</f>
        <v>365.5</v>
      </c>
      <c r="M57" s="16">
        <f t="shared" ref="M57" si="15">(M56+M52)/2</f>
        <v>388.5</v>
      </c>
      <c r="N57" s="16">
        <f t="shared" ref="N57" si="16">(N56+N52)/2</f>
        <v>285</v>
      </c>
      <c r="O57" s="16">
        <f t="shared" ref="O57" si="17">(O56+O52)/2</f>
        <v>255.5</v>
      </c>
      <c r="P57" s="16">
        <f t="shared" ref="P57" si="18">(P56+P52)/2</f>
        <v>266</v>
      </c>
      <c r="Q57" s="16">
        <f t="shared" ref="Q57" si="19">(Q56+Q52)/2</f>
        <v>834</v>
      </c>
      <c r="R57" s="10"/>
    </row>
    <row r="58" spans="1:18" x14ac:dyDescent="0.25">
      <c r="A58" s="18" t="s">
        <v>51</v>
      </c>
      <c r="B58" s="12" t="s">
        <v>53</v>
      </c>
      <c r="C58" s="13">
        <v>2019</v>
      </c>
      <c r="D58" s="12" t="s">
        <v>9</v>
      </c>
      <c r="E58" s="14" t="s">
        <v>2</v>
      </c>
      <c r="F58" s="15">
        <v>3409</v>
      </c>
      <c r="G58" s="15">
        <v>216</v>
      </c>
      <c r="H58" s="15">
        <v>1155</v>
      </c>
      <c r="I58" s="15">
        <v>225</v>
      </c>
      <c r="J58" s="15">
        <v>155</v>
      </c>
      <c r="K58" s="15">
        <v>163</v>
      </c>
      <c r="L58" s="15">
        <v>194</v>
      </c>
      <c r="M58" s="15">
        <v>237</v>
      </c>
      <c r="N58" s="15">
        <v>161</v>
      </c>
      <c r="O58" s="15">
        <v>164</v>
      </c>
      <c r="P58" s="15">
        <v>166</v>
      </c>
      <c r="Q58" s="15">
        <v>573</v>
      </c>
      <c r="R58" s="10"/>
    </row>
    <row r="59" spans="1:18" x14ac:dyDescent="0.25">
      <c r="A59" s="18" t="s">
        <v>51</v>
      </c>
      <c r="B59" s="12" t="s">
        <v>53</v>
      </c>
      <c r="C59" s="13">
        <v>2019</v>
      </c>
      <c r="D59" s="12" t="s">
        <v>9</v>
      </c>
      <c r="E59" s="14" t="s">
        <v>3</v>
      </c>
      <c r="F59" s="15">
        <v>3254</v>
      </c>
      <c r="G59" s="15">
        <v>271</v>
      </c>
      <c r="H59" s="15">
        <v>1308</v>
      </c>
      <c r="I59" s="15">
        <v>323</v>
      </c>
      <c r="J59" s="15">
        <v>238</v>
      </c>
      <c r="K59" s="15">
        <v>188</v>
      </c>
      <c r="L59" s="15">
        <v>181</v>
      </c>
      <c r="M59" s="15">
        <v>160</v>
      </c>
      <c r="N59" s="15">
        <v>131</v>
      </c>
      <c r="O59" s="15">
        <v>101</v>
      </c>
      <c r="P59" s="15">
        <v>101</v>
      </c>
      <c r="Q59" s="15">
        <v>252</v>
      </c>
      <c r="R59" s="10"/>
    </row>
    <row r="60" spans="1:18" x14ac:dyDescent="0.25">
      <c r="A60" s="18" t="s">
        <v>51</v>
      </c>
      <c r="B60" s="12" t="s">
        <v>53</v>
      </c>
      <c r="C60" s="13">
        <v>2019</v>
      </c>
      <c r="D60" s="12" t="s">
        <v>9</v>
      </c>
      <c r="E60" s="14" t="s">
        <v>4</v>
      </c>
      <c r="F60" s="15">
        <v>6663</v>
      </c>
      <c r="G60" s="15">
        <v>487</v>
      </c>
      <c r="H60" s="15">
        <v>2463</v>
      </c>
      <c r="I60" s="15">
        <v>548</v>
      </c>
      <c r="J60" s="15">
        <v>393</v>
      </c>
      <c r="K60" s="15">
        <v>351</v>
      </c>
      <c r="L60" s="15">
        <v>375</v>
      </c>
      <c r="M60" s="15">
        <v>397</v>
      </c>
      <c r="N60" s="15">
        <v>292</v>
      </c>
      <c r="O60" s="15">
        <v>265</v>
      </c>
      <c r="P60" s="15">
        <v>267</v>
      </c>
      <c r="Q60" s="15">
        <v>825</v>
      </c>
      <c r="R60" s="10"/>
    </row>
    <row r="61" spans="1:18" x14ac:dyDescent="0.25">
      <c r="A61" s="18" t="s">
        <v>51</v>
      </c>
      <c r="B61" s="12" t="s">
        <v>53</v>
      </c>
      <c r="C61" s="13">
        <v>2019</v>
      </c>
      <c r="D61" s="12" t="s">
        <v>9</v>
      </c>
      <c r="E61" s="14" t="s">
        <v>45</v>
      </c>
      <c r="F61" s="15">
        <f>(F56+F60+F52)/3</f>
        <v>6515.666666666667</v>
      </c>
      <c r="G61" s="15">
        <f t="shared" ref="G61" si="20">(G56+G60+G52)/3</f>
        <v>458</v>
      </c>
      <c r="H61" s="15">
        <f t="shared" ref="H61" si="21">(H56+H60+H52)/3</f>
        <v>2393</v>
      </c>
      <c r="I61" s="15">
        <f t="shared" ref="I61" si="22">(I56+I60+I52)/3</f>
        <v>536.66666666666663</v>
      </c>
      <c r="J61" s="15">
        <f t="shared" ref="J61" si="23">(J56+J60+J52)/3</f>
        <v>385.33333333333331</v>
      </c>
      <c r="K61" s="15">
        <f t="shared" ref="K61" si="24">(K56+K60+K52)/3</f>
        <v>339.33333333333331</v>
      </c>
      <c r="L61" s="15">
        <f t="shared" ref="L61" si="25">(L56+L60+L52)/3</f>
        <v>368.66666666666669</v>
      </c>
      <c r="M61" s="15">
        <f t="shared" ref="M61" si="26">(M56+M60+M52)/3</f>
        <v>391.33333333333331</v>
      </c>
      <c r="N61" s="15">
        <f t="shared" ref="N61" si="27">(N56+N60+N52)/3</f>
        <v>287.33333333333331</v>
      </c>
      <c r="O61" s="15">
        <f t="shared" ref="O61" si="28">(O56+O60+O52)/3</f>
        <v>258.66666666666669</v>
      </c>
      <c r="P61" s="15">
        <f t="shared" ref="P61" si="29">(P56+P60+P52)/3</f>
        <v>266.33333333333331</v>
      </c>
      <c r="Q61" s="15">
        <f t="shared" ref="Q61" si="30">(Q56+Q60+Q52)/3</f>
        <v>831</v>
      </c>
      <c r="R61" s="10"/>
    </row>
    <row r="62" spans="1:18" x14ac:dyDescent="0.25">
      <c r="A62" s="18" t="s">
        <v>51</v>
      </c>
      <c r="B62" s="12" t="s">
        <v>53</v>
      </c>
      <c r="C62" s="13">
        <v>2019</v>
      </c>
      <c r="D62" s="12" t="s">
        <v>10</v>
      </c>
      <c r="E62" s="14" t="s">
        <v>2</v>
      </c>
      <c r="F62" s="14">
        <v>3247</v>
      </c>
      <c r="G62" s="15">
        <v>208</v>
      </c>
      <c r="H62" s="15">
        <v>1112</v>
      </c>
      <c r="I62" s="15">
        <v>211</v>
      </c>
      <c r="J62" s="15">
        <v>150</v>
      </c>
      <c r="K62" s="15">
        <v>166</v>
      </c>
      <c r="L62" s="15">
        <v>183</v>
      </c>
      <c r="M62" s="15">
        <v>216</v>
      </c>
      <c r="N62" s="15">
        <v>155</v>
      </c>
      <c r="O62" s="15">
        <v>154</v>
      </c>
      <c r="P62" s="15">
        <v>144</v>
      </c>
      <c r="Q62" s="15">
        <v>548</v>
      </c>
      <c r="R62" s="10"/>
    </row>
    <row r="63" spans="1:18" x14ac:dyDescent="0.25">
      <c r="A63" s="18" t="s">
        <v>51</v>
      </c>
      <c r="B63" s="12" t="s">
        <v>53</v>
      </c>
      <c r="C63" s="13">
        <v>2019</v>
      </c>
      <c r="D63" s="12" t="s">
        <v>10</v>
      </c>
      <c r="E63" s="14" t="s">
        <v>3</v>
      </c>
      <c r="F63" s="14">
        <v>3075</v>
      </c>
      <c r="G63" s="15">
        <v>257</v>
      </c>
      <c r="H63" s="15">
        <v>1223</v>
      </c>
      <c r="I63" s="15">
        <v>299</v>
      </c>
      <c r="J63" s="15">
        <v>227</v>
      </c>
      <c r="K63" s="15">
        <v>177</v>
      </c>
      <c r="L63" s="15">
        <v>174</v>
      </c>
      <c r="M63" s="15">
        <v>147</v>
      </c>
      <c r="N63" s="15">
        <v>130</v>
      </c>
      <c r="O63" s="15">
        <v>100</v>
      </c>
      <c r="P63" s="15">
        <v>98</v>
      </c>
      <c r="Q63" s="15">
        <v>243</v>
      </c>
      <c r="R63" s="10"/>
    </row>
    <row r="64" spans="1:18" x14ac:dyDescent="0.25">
      <c r="A64" s="18" t="s">
        <v>51</v>
      </c>
      <c r="B64" s="12" t="s">
        <v>53</v>
      </c>
      <c r="C64" s="13">
        <v>2019</v>
      </c>
      <c r="D64" s="12" t="s">
        <v>10</v>
      </c>
      <c r="E64" s="14" t="s">
        <v>4</v>
      </c>
      <c r="F64" s="14">
        <v>6322</v>
      </c>
      <c r="G64" s="15">
        <v>465</v>
      </c>
      <c r="H64" s="15">
        <v>2335</v>
      </c>
      <c r="I64" s="15">
        <v>510</v>
      </c>
      <c r="J64" s="15">
        <v>377</v>
      </c>
      <c r="K64" s="15">
        <v>343</v>
      </c>
      <c r="L64" s="15">
        <v>357</v>
      </c>
      <c r="M64" s="15">
        <v>363</v>
      </c>
      <c r="N64" s="15">
        <v>285</v>
      </c>
      <c r="O64" s="15">
        <v>254</v>
      </c>
      <c r="P64" s="15">
        <v>242</v>
      </c>
      <c r="Q64" s="15">
        <v>791</v>
      </c>
      <c r="R64" s="10"/>
    </row>
    <row r="65" spans="1:18" x14ac:dyDescent="0.25">
      <c r="A65" s="18" t="s">
        <v>51</v>
      </c>
      <c r="B65" s="12" t="s">
        <v>53</v>
      </c>
      <c r="C65" s="13">
        <v>2019</v>
      </c>
      <c r="D65" s="12" t="s">
        <v>10</v>
      </c>
      <c r="E65" s="14" t="s">
        <v>45</v>
      </c>
      <c r="F65" s="15">
        <f>(F60+F64+F56+F52)/4</f>
        <v>6467.25</v>
      </c>
      <c r="G65" s="15">
        <f t="shared" ref="G65" si="31">(G60+G64+G56+G52)/4</f>
        <v>459.75</v>
      </c>
      <c r="H65" s="15">
        <f t="shared" ref="H65" si="32">(H60+H64+H56+H52)/4</f>
        <v>2378.5</v>
      </c>
      <c r="I65" s="15">
        <f t="shared" ref="I65" si="33">(I60+I64+I56+I52)/4</f>
        <v>530</v>
      </c>
      <c r="J65" s="15">
        <f t="shared" ref="J65" si="34">(J60+J64+J56+J52)/4</f>
        <v>383.25</v>
      </c>
      <c r="K65" s="15">
        <f t="shared" ref="K65" si="35">(K60+K64+K56+K52)/4</f>
        <v>340.25</v>
      </c>
      <c r="L65" s="15">
        <f t="shared" ref="L65" si="36">(L60+L64+L56+L52)/4</f>
        <v>365.75</v>
      </c>
      <c r="M65" s="15">
        <f t="shared" ref="M65" si="37">(M60+M64+M56+M52)/4</f>
        <v>384.25</v>
      </c>
      <c r="N65" s="15">
        <f t="shared" ref="N65" si="38">(N60+N64+N56+N52)/4</f>
        <v>286.75</v>
      </c>
      <c r="O65" s="15">
        <f t="shared" ref="O65" si="39">(O60+O64+O56+O52)/4</f>
        <v>257.5</v>
      </c>
      <c r="P65" s="15">
        <f t="shared" ref="P65" si="40">(P60+P64+P56+P52)/4</f>
        <v>260.25</v>
      </c>
      <c r="Q65" s="15">
        <f t="shared" ref="Q65" si="41">(Q60+Q64+Q56+Q52)/4</f>
        <v>821</v>
      </c>
      <c r="R65" s="10"/>
    </row>
    <row r="66" spans="1:18" x14ac:dyDescent="0.25">
      <c r="A66" s="18" t="s">
        <v>51</v>
      </c>
      <c r="B66" s="12" t="s">
        <v>53</v>
      </c>
      <c r="C66" s="13">
        <v>2019</v>
      </c>
      <c r="D66" s="12" t="s">
        <v>11</v>
      </c>
      <c r="E66" s="14" t="s">
        <v>2</v>
      </c>
      <c r="F66" s="15">
        <v>3146</v>
      </c>
      <c r="G66" s="15">
        <v>209</v>
      </c>
      <c r="H66" s="15">
        <v>1086</v>
      </c>
      <c r="I66" s="15">
        <v>207</v>
      </c>
      <c r="J66" s="15">
        <v>138</v>
      </c>
      <c r="K66" s="15">
        <v>171</v>
      </c>
      <c r="L66" s="15">
        <v>183</v>
      </c>
      <c r="M66" s="15">
        <v>203</v>
      </c>
      <c r="N66" s="15">
        <v>146</v>
      </c>
      <c r="O66" s="15">
        <v>147</v>
      </c>
      <c r="P66" s="15">
        <v>132</v>
      </c>
      <c r="Q66" s="15">
        <v>524</v>
      </c>
      <c r="R66" s="10"/>
    </row>
    <row r="67" spans="1:18" x14ac:dyDescent="0.25">
      <c r="A67" s="18" t="s">
        <v>51</v>
      </c>
      <c r="B67" s="12" t="s">
        <v>53</v>
      </c>
      <c r="C67" s="13">
        <v>2019</v>
      </c>
      <c r="D67" s="12" t="s">
        <v>11</v>
      </c>
      <c r="E67" s="14" t="s">
        <v>3</v>
      </c>
      <c r="F67" s="15">
        <v>2958</v>
      </c>
      <c r="G67" s="15">
        <v>245</v>
      </c>
      <c r="H67" s="15">
        <v>1163</v>
      </c>
      <c r="I67" s="15">
        <v>278</v>
      </c>
      <c r="J67" s="15">
        <v>223</v>
      </c>
      <c r="K67" s="15">
        <v>172</v>
      </c>
      <c r="L67" s="15">
        <v>177</v>
      </c>
      <c r="M67" s="15">
        <v>157</v>
      </c>
      <c r="N67" s="15">
        <v>127</v>
      </c>
      <c r="O67" s="15">
        <v>93</v>
      </c>
      <c r="P67" s="15">
        <v>93</v>
      </c>
      <c r="Q67" s="15">
        <v>230</v>
      </c>
      <c r="R67" s="10"/>
    </row>
    <row r="68" spans="1:18" x14ac:dyDescent="0.25">
      <c r="A68" s="18" t="s">
        <v>51</v>
      </c>
      <c r="B68" s="12" t="s">
        <v>53</v>
      </c>
      <c r="C68" s="13">
        <v>2019</v>
      </c>
      <c r="D68" s="12" t="s">
        <v>11</v>
      </c>
      <c r="E68" s="14" t="s">
        <v>4</v>
      </c>
      <c r="F68" s="15">
        <v>6104</v>
      </c>
      <c r="G68" s="15">
        <v>454</v>
      </c>
      <c r="H68" s="15">
        <v>2249</v>
      </c>
      <c r="I68" s="15">
        <v>485</v>
      </c>
      <c r="J68" s="15">
        <v>361</v>
      </c>
      <c r="K68" s="15">
        <v>343</v>
      </c>
      <c r="L68" s="15">
        <v>360</v>
      </c>
      <c r="M68" s="15">
        <v>360</v>
      </c>
      <c r="N68" s="15">
        <v>273</v>
      </c>
      <c r="O68" s="15">
        <v>240</v>
      </c>
      <c r="P68" s="15">
        <v>225</v>
      </c>
      <c r="Q68" s="15">
        <v>754</v>
      </c>
      <c r="R68" s="10"/>
    </row>
    <row r="69" spans="1:18" x14ac:dyDescent="0.25">
      <c r="A69" s="18" t="s">
        <v>51</v>
      </c>
      <c r="B69" s="12" t="s">
        <v>53</v>
      </c>
      <c r="C69" s="13">
        <v>2019</v>
      </c>
      <c r="D69" s="12" t="s">
        <v>11</v>
      </c>
      <c r="E69" s="14" t="s">
        <v>45</v>
      </c>
      <c r="F69" s="15">
        <f>(F64+F68+F60+F56+F52)/5</f>
        <v>6394.6</v>
      </c>
      <c r="G69" s="15">
        <f t="shared" ref="G69" si="42">(G64+G68+G60+G56+G52)/5</f>
        <v>458.6</v>
      </c>
      <c r="H69" s="15">
        <f>(H64+H68+H60+H56+H52)/5</f>
        <v>2352.6</v>
      </c>
      <c r="I69" s="15">
        <f t="shared" ref="I69" si="43">(I64+I68+I60+I56+I52)/5</f>
        <v>521</v>
      </c>
      <c r="J69" s="15">
        <f t="shared" ref="J69" si="44">(J64+J68+J60+J56+J52)/5</f>
        <v>378.8</v>
      </c>
      <c r="K69" s="15">
        <f t="shared" ref="K69" si="45">(K64+K68+K60+K56+K52)/5</f>
        <v>340.8</v>
      </c>
      <c r="L69" s="15">
        <f t="shared" ref="L69" si="46">(L64+L68+L60+L56+L52)/5</f>
        <v>364.6</v>
      </c>
      <c r="M69" s="15">
        <f t="shared" ref="M69" si="47">(M64+M68+M60+M56+M52)/5</f>
        <v>379.4</v>
      </c>
      <c r="N69" s="15">
        <f t="shared" ref="N69" si="48">(N64+N68+N60+N56+N52)/5</f>
        <v>284</v>
      </c>
      <c r="O69" s="15">
        <f t="shared" ref="O69" si="49">(O64+O68+O60+O56+O52)/5</f>
        <v>254</v>
      </c>
      <c r="P69" s="15">
        <f t="shared" ref="P69" si="50">(P64+P68+P60+P56+P52)/5</f>
        <v>253.2</v>
      </c>
      <c r="Q69" s="15">
        <f t="shared" ref="Q69" si="51">(Q64+Q68+Q60+Q56+Q52)/5</f>
        <v>807.6</v>
      </c>
      <c r="R69" s="10"/>
    </row>
    <row r="70" spans="1:18" x14ac:dyDescent="0.25">
      <c r="A70" s="18" t="s">
        <v>51</v>
      </c>
      <c r="B70" s="12" t="s">
        <v>53</v>
      </c>
      <c r="C70" s="13">
        <v>2019</v>
      </c>
      <c r="D70" s="12" t="s">
        <v>12</v>
      </c>
      <c r="E70" s="14" t="s">
        <v>2</v>
      </c>
      <c r="F70" s="15">
        <v>3018</v>
      </c>
      <c r="G70" s="15">
        <v>204</v>
      </c>
      <c r="H70" s="15">
        <v>1038</v>
      </c>
      <c r="I70" s="15">
        <v>199</v>
      </c>
      <c r="J70" s="15">
        <v>142</v>
      </c>
      <c r="K70" s="15">
        <v>165</v>
      </c>
      <c r="L70" s="15">
        <v>188</v>
      </c>
      <c r="M70" s="15">
        <v>192</v>
      </c>
      <c r="N70" s="15">
        <v>141</v>
      </c>
      <c r="O70" s="15">
        <v>137</v>
      </c>
      <c r="P70" s="15">
        <v>121</v>
      </c>
      <c r="Q70" s="15">
        <v>491</v>
      </c>
      <c r="R70" s="10"/>
    </row>
    <row r="71" spans="1:18" x14ac:dyDescent="0.25">
      <c r="A71" s="18" t="s">
        <v>51</v>
      </c>
      <c r="B71" s="12" t="s">
        <v>53</v>
      </c>
      <c r="C71" s="13">
        <v>2019</v>
      </c>
      <c r="D71" s="12" t="s">
        <v>12</v>
      </c>
      <c r="E71" s="14" t="s">
        <v>3</v>
      </c>
      <c r="F71" s="15">
        <v>2902</v>
      </c>
      <c r="G71" s="15">
        <v>228</v>
      </c>
      <c r="H71" s="15">
        <v>1154</v>
      </c>
      <c r="I71" s="15">
        <v>263</v>
      </c>
      <c r="J71" s="15">
        <v>226</v>
      </c>
      <c r="K71" s="15">
        <v>173</v>
      </c>
      <c r="L71" s="15">
        <v>167</v>
      </c>
      <c r="M71" s="15">
        <v>155</v>
      </c>
      <c r="N71" s="15">
        <v>134</v>
      </c>
      <c r="O71" s="15">
        <v>93</v>
      </c>
      <c r="P71" s="15">
        <v>89</v>
      </c>
      <c r="Q71" s="15">
        <v>220</v>
      </c>
      <c r="R71" s="10"/>
    </row>
    <row r="72" spans="1:18" x14ac:dyDescent="0.25">
      <c r="A72" s="18" t="s">
        <v>51</v>
      </c>
      <c r="B72" s="12" t="s">
        <v>53</v>
      </c>
      <c r="C72" s="13">
        <v>2019</v>
      </c>
      <c r="D72" s="12" t="s">
        <v>12</v>
      </c>
      <c r="E72" s="14" t="s">
        <v>4</v>
      </c>
      <c r="F72" s="15">
        <v>5920</v>
      </c>
      <c r="G72" s="15">
        <v>432</v>
      </c>
      <c r="H72" s="15">
        <v>2192</v>
      </c>
      <c r="I72" s="15">
        <v>462</v>
      </c>
      <c r="J72" s="15">
        <v>368</v>
      </c>
      <c r="K72" s="15">
        <v>338</v>
      </c>
      <c r="L72" s="15">
        <v>355</v>
      </c>
      <c r="M72" s="15">
        <v>347</v>
      </c>
      <c r="N72" s="15">
        <v>275</v>
      </c>
      <c r="O72" s="15">
        <v>230</v>
      </c>
      <c r="P72" s="15">
        <v>210</v>
      </c>
      <c r="Q72" s="15">
        <v>711</v>
      </c>
      <c r="R72" s="10"/>
    </row>
    <row r="73" spans="1:18" x14ac:dyDescent="0.25">
      <c r="A73" s="18" t="s">
        <v>51</v>
      </c>
      <c r="B73" s="12" t="s">
        <v>53</v>
      </c>
      <c r="C73" s="13">
        <v>2019</v>
      </c>
      <c r="D73" s="12" t="s">
        <v>12</v>
      </c>
      <c r="E73" s="14" t="s">
        <v>45</v>
      </c>
      <c r="F73" s="15">
        <f>(F68+F72+F64+F60+F56+F52)/6</f>
        <v>6315.5</v>
      </c>
      <c r="G73" s="15">
        <f t="shared" ref="G73" si="52">(G68+G72+G64+G60+G56+G52)/6</f>
        <v>454.16666666666669</v>
      </c>
      <c r="H73" s="15">
        <f t="shared" ref="H73" si="53">(H68+H72+H64+H60+H56+H52)/6</f>
        <v>2325.8333333333335</v>
      </c>
      <c r="I73" s="15">
        <f t="shared" ref="I73" si="54">(I68+I72+I64+I60+I56+I52)/6</f>
        <v>511.16666666666669</v>
      </c>
      <c r="J73" s="15">
        <f t="shared" ref="J73" si="55">(J68+J72+J64+J60+J56+J52)/6</f>
        <v>377</v>
      </c>
      <c r="K73" s="15">
        <f t="shared" ref="K73" si="56">(K68+K72+K64+K60+K56+K52)/6</f>
        <v>340.33333333333331</v>
      </c>
      <c r="L73" s="15">
        <f t="shared" ref="L73" si="57">(L68+L72+L64+L60+L56+L52)/6</f>
        <v>363</v>
      </c>
      <c r="M73" s="15">
        <f t="shared" ref="M73" si="58">(M68+M72+M64+M60+M56+M52)/6</f>
        <v>374</v>
      </c>
      <c r="N73" s="15">
        <f t="shared" ref="N73" si="59">(N68+N72+N64+N60+N56+N52)/6</f>
        <v>282.5</v>
      </c>
      <c r="O73" s="15">
        <f t="shared" ref="O73" si="60">(O68+O72+O64+O60+O56+O52)/6</f>
        <v>250</v>
      </c>
      <c r="P73" s="15">
        <f t="shared" ref="P73" si="61">(P68+P72+P64+P60+P56+P52)/6</f>
        <v>246</v>
      </c>
      <c r="Q73" s="15">
        <f t="shared" ref="Q73" si="62">(Q68+Q72+Q64+Q60+Q56+Q52)/6</f>
        <v>791.5</v>
      </c>
      <c r="R73" s="10"/>
    </row>
    <row r="74" spans="1:18" x14ac:dyDescent="0.25">
      <c r="A74" s="18" t="s">
        <v>51</v>
      </c>
      <c r="B74" s="12" t="s">
        <v>53</v>
      </c>
      <c r="C74" s="13">
        <v>2019</v>
      </c>
      <c r="D74" s="12" t="s">
        <v>13</v>
      </c>
      <c r="E74" s="14" t="s">
        <v>2</v>
      </c>
      <c r="F74" s="15">
        <v>2796</v>
      </c>
      <c r="G74" s="15">
        <v>194</v>
      </c>
      <c r="H74" s="15">
        <v>968</v>
      </c>
      <c r="I74" s="15">
        <v>178</v>
      </c>
      <c r="J74" s="15">
        <v>139</v>
      </c>
      <c r="K74" s="15">
        <v>157</v>
      </c>
      <c r="L74" s="15">
        <v>178</v>
      </c>
      <c r="M74" s="15">
        <v>176</v>
      </c>
      <c r="N74" s="15">
        <v>129</v>
      </c>
      <c r="O74" s="15">
        <v>133</v>
      </c>
      <c r="P74" s="15">
        <v>117</v>
      </c>
      <c r="Q74" s="15">
        <v>427</v>
      </c>
      <c r="R74" s="10"/>
    </row>
    <row r="75" spans="1:18" x14ac:dyDescent="0.25">
      <c r="A75" s="18" t="s">
        <v>51</v>
      </c>
      <c r="B75" s="12" t="s">
        <v>53</v>
      </c>
      <c r="C75" s="13">
        <v>2019</v>
      </c>
      <c r="D75" s="12" t="s">
        <v>13</v>
      </c>
      <c r="E75" s="14" t="s">
        <v>3</v>
      </c>
      <c r="F75" s="15">
        <v>2739</v>
      </c>
      <c r="G75" s="15">
        <v>224</v>
      </c>
      <c r="H75" s="15">
        <v>1074</v>
      </c>
      <c r="I75" s="15">
        <v>251</v>
      </c>
      <c r="J75" s="15">
        <v>206</v>
      </c>
      <c r="K75" s="15">
        <v>164</v>
      </c>
      <c r="L75" s="15">
        <v>157</v>
      </c>
      <c r="M75" s="15">
        <v>153</v>
      </c>
      <c r="N75" s="15">
        <v>126</v>
      </c>
      <c r="O75" s="15">
        <v>96</v>
      </c>
      <c r="P75" s="15">
        <v>84</v>
      </c>
      <c r="Q75" s="15">
        <v>204</v>
      </c>
      <c r="R75" s="10"/>
    </row>
    <row r="76" spans="1:18" x14ac:dyDescent="0.25">
      <c r="A76" s="18" t="s">
        <v>51</v>
      </c>
      <c r="B76" s="12" t="s">
        <v>53</v>
      </c>
      <c r="C76" s="13">
        <v>2019</v>
      </c>
      <c r="D76" s="12" t="s">
        <v>13</v>
      </c>
      <c r="E76" s="14" t="s">
        <v>4</v>
      </c>
      <c r="F76" s="15">
        <v>5535</v>
      </c>
      <c r="G76" s="15">
        <v>418</v>
      </c>
      <c r="H76" s="15">
        <v>2042</v>
      </c>
      <c r="I76" s="15">
        <v>429</v>
      </c>
      <c r="J76" s="15">
        <v>345</v>
      </c>
      <c r="K76" s="15">
        <v>321</v>
      </c>
      <c r="L76" s="15">
        <v>335</v>
      </c>
      <c r="M76" s="15">
        <v>329</v>
      </c>
      <c r="N76" s="15">
        <v>255</v>
      </c>
      <c r="O76" s="15">
        <v>229</v>
      </c>
      <c r="P76" s="15">
        <v>201</v>
      </c>
      <c r="Q76" s="15">
        <v>631</v>
      </c>
      <c r="R76" s="10"/>
    </row>
    <row r="77" spans="1:18" x14ac:dyDescent="0.25">
      <c r="A77" s="18" t="s">
        <v>51</v>
      </c>
      <c r="B77" s="12" t="s">
        <v>53</v>
      </c>
      <c r="C77" s="13">
        <v>2019</v>
      </c>
      <c r="D77" s="12" t="s">
        <v>13</v>
      </c>
      <c r="E77" s="14" t="s">
        <v>45</v>
      </c>
      <c r="F77" s="15">
        <f>(F72+F76+F68+F64+F60+F56+F52)/7</f>
        <v>6204</v>
      </c>
      <c r="G77" s="15">
        <f t="shared" ref="G77" si="63">(G72+G76+G68+G64+G60+G56+G52)/7</f>
        <v>449</v>
      </c>
      <c r="H77" s="15">
        <f t="shared" ref="H77" si="64">(H72+H76+H68+H64+H60+H56+H52)/7</f>
        <v>2285.2857142857142</v>
      </c>
      <c r="I77" s="15">
        <f t="shared" ref="I77" si="65">(I72+I76+I68+I64+I60+I56+I52)/7</f>
        <v>499.42857142857144</v>
      </c>
      <c r="J77" s="15">
        <f t="shared" ref="J77" si="66">(J72+J76+J68+J64+J60+J56+J52)/7</f>
        <v>372.42857142857144</v>
      </c>
      <c r="K77" s="15">
        <f t="shared" ref="K77" si="67">(K72+K76+K68+K64+K60+K56+K52)/7</f>
        <v>337.57142857142856</v>
      </c>
      <c r="L77" s="15">
        <f t="shared" ref="L77" si="68">(L72+L76+L68+L64+L60+L56+L52)/7</f>
        <v>359</v>
      </c>
      <c r="M77" s="15">
        <f t="shared" ref="M77" si="69">(M72+M76+M68+M64+M60+M56+M52)/7</f>
        <v>367.57142857142856</v>
      </c>
      <c r="N77" s="15">
        <f t="shared" ref="N77" si="70">(N72+N76+N68+N64+N60+N56+N52)/7</f>
        <v>278.57142857142856</v>
      </c>
      <c r="O77" s="15">
        <f t="shared" ref="O77" si="71">(O72+O76+O68+O64+O60+O56+O52)/7</f>
        <v>247</v>
      </c>
      <c r="P77" s="15">
        <f t="shared" ref="P77" si="72">(P72+P76+P68+P64+P60+P56+P52)/7</f>
        <v>239.57142857142858</v>
      </c>
      <c r="Q77" s="15">
        <f t="shared" ref="Q77" si="73">(Q72+Q76+Q68+Q64+Q60+Q56+Q52)/7</f>
        <v>768.57142857142856</v>
      </c>
      <c r="R77" s="10"/>
    </row>
    <row r="78" spans="1:18" x14ac:dyDescent="0.25">
      <c r="A78" s="18" t="s">
        <v>51</v>
      </c>
      <c r="B78" s="12" t="s">
        <v>53</v>
      </c>
      <c r="C78" s="13">
        <v>2019</v>
      </c>
      <c r="D78" s="12" t="s">
        <v>14</v>
      </c>
      <c r="E78" s="14" t="s">
        <v>2</v>
      </c>
      <c r="F78" s="15">
        <v>2864</v>
      </c>
      <c r="G78" s="15">
        <v>204</v>
      </c>
      <c r="H78" s="15">
        <v>993</v>
      </c>
      <c r="I78" s="15">
        <v>184</v>
      </c>
      <c r="J78" s="15">
        <v>142</v>
      </c>
      <c r="K78" s="15">
        <v>164</v>
      </c>
      <c r="L78" s="15">
        <v>184</v>
      </c>
      <c r="M78" s="15">
        <v>179</v>
      </c>
      <c r="N78" s="15">
        <v>139</v>
      </c>
      <c r="O78" s="15">
        <v>137</v>
      </c>
      <c r="P78" s="15">
        <v>114</v>
      </c>
      <c r="Q78" s="15">
        <v>424</v>
      </c>
      <c r="R78" s="10"/>
    </row>
    <row r="79" spans="1:18" x14ac:dyDescent="0.25">
      <c r="A79" s="18" t="s">
        <v>51</v>
      </c>
      <c r="B79" s="12" t="s">
        <v>53</v>
      </c>
      <c r="C79" s="13">
        <v>2019</v>
      </c>
      <c r="D79" s="12" t="s">
        <v>14</v>
      </c>
      <c r="E79" s="14" t="s">
        <v>3</v>
      </c>
      <c r="F79" s="15">
        <v>2859</v>
      </c>
      <c r="G79" s="15">
        <v>243</v>
      </c>
      <c r="H79" s="15">
        <v>1147</v>
      </c>
      <c r="I79" s="15">
        <v>264</v>
      </c>
      <c r="J79" s="15">
        <v>216</v>
      </c>
      <c r="K79" s="15">
        <v>163</v>
      </c>
      <c r="L79" s="15">
        <v>153</v>
      </c>
      <c r="M79" s="15">
        <v>169</v>
      </c>
      <c r="N79" s="15">
        <v>123</v>
      </c>
      <c r="O79" s="15">
        <v>97</v>
      </c>
      <c r="P79" s="15">
        <v>85</v>
      </c>
      <c r="Q79" s="15">
        <v>199</v>
      </c>
      <c r="R79" s="10"/>
    </row>
    <row r="80" spans="1:18" x14ac:dyDescent="0.25">
      <c r="A80" s="18" t="s">
        <v>51</v>
      </c>
      <c r="B80" s="12" t="s">
        <v>53</v>
      </c>
      <c r="C80" s="13">
        <v>2019</v>
      </c>
      <c r="D80" s="12" t="s">
        <v>14</v>
      </c>
      <c r="E80" s="14" t="s">
        <v>4</v>
      </c>
      <c r="F80" s="15">
        <v>5723</v>
      </c>
      <c r="G80" s="15">
        <v>447</v>
      </c>
      <c r="H80" s="15">
        <v>2140</v>
      </c>
      <c r="I80" s="15">
        <v>448</v>
      </c>
      <c r="J80" s="15">
        <v>358</v>
      </c>
      <c r="K80" s="15">
        <v>327</v>
      </c>
      <c r="L80" s="15">
        <v>337</v>
      </c>
      <c r="M80" s="15">
        <v>348</v>
      </c>
      <c r="N80" s="15">
        <v>262</v>
      </c>
      <c r="O80" s="15">
        <v>234</v>
      </c>
      <c r="P80" s="15">
        <v>199</v>
      </c>
      <c r="Q80" s="15">
        <v>623</v>
      </c>
      <c r="R80" s="10"/>
    </row>
    <row r="81" spans="1:18" x14ac:dyDescent="0.25">
      <c r="A81" s="18" t="s">
        <v>51</v>
      </c>
      <c r="B81" s="12" t="s">
        <v>53</v>
      </c>
      <c r="C81" s="13">
        <v>2019</v>
      </c>
      <c r="D81" s="12" t="s">
        <v>14</v>
      </c>
      <c r="E81" s="14" t="s">
        <v>45</v>
      </c>
      <c r="F81" s="15">
        <f>(F76+F80+F72+F68+F64+F60+F56+F52)/8</f>
        <v>6143.875</v>
      </c>
      <c r="G81" s="15">
        <f t="shared" ref="G81" si="74">(G76+G80+G72+G68+G64+G60+G56+G52)/8</f>
        <v>448.75</v>
      </c>
      <c r="H81" s="15">
        <f t="shared" ref="H81" si="75">(H76+H80+H72+H68+H64+H60+H56+H52)/8</f>
        <v>2267.125</v>
      </c>
      <c r="I81" s="15">
        <f t="shared" ref="I81" si="76">(I76+I80+I72+I68+I64+I60+I56+I52)/8</f>
        <v>493</v>
      </c>
      <c r="J81" s="15">
        <f t="shared" ref="J81" si="77">(J76+J80+J72+J68+J64+J60+J56+J52)/8</f>
        <v>370.625</v>
      </c>
      <c r="K81" s="15">
        <f t="shared" ref="K81" si="78">(K76+K80+K72+K68+K64+K60+K56+K52)/8</f>
        <v>336.25</v>
      </c>
      <c r="L81" s="15">
        <f t="shared" ref="L81" si="79">(L76+L80+L72+L68+L64+L60+L56+L52)/8</f>
        <v>356.25</v>
      </c>
      <c r="M81" s="15">
        <f t="shared" ref="M81" si="80">(M76+M80+M72+M68+M64+M60+M56+M52)/8</f>
        <v>365.125</v>
      </c>
      <c r="N81" s="15">
        <f t="shared" ref="N81" si="81">(N76+N80+N72+N68+N64+N60+N56+N52)/8</f>
        <v>276.5</v>
      </c>
      <c r="O81" s="15">
        <f t="shared" ref="O81" si="82">(O76+O80+O72+O68+O64+O60+O56+O52)/8</f>
        <v>245.375</v>
      </c>
      <c r="P81" s="15">
        <f t="shared" ref="P81" si="83">(P76+P80+P72+P68+P64+P60+P56+P52)/8</f>
        <v>234.5</v>
      </c>
      <c r="Q81" s="15">
        <f t="shared" ref="Q81" si="84">(Q76+Q80+Q72+Q68+Q64+Q60+Q56+Q52)/8</f>
        <v>750.375</v>
      </c>
      <c r="R81" s="10"/>
    </row>
    <row r="82" spans="1:18" x14ac:dyDescent="0.25">
      <c r="A82" s="18" t="s">
        <v>51</v>
      </c>
      <c r="B82" s="12" t="s">
        <v>53</v>
      </c>
      <c r="C82" s="13">
        <v>2019</v>
      </c>
      <c r="D82" s="12" t="s">
        <v>15</v>
      </c>
      <c r="E82" s="14" t="s">
        <v>2</v>
      </c>
      <c r="F82" s="15">
        <v>2934</v>
      </c>
      <c r="G82" s="15">
        <v>210</v>
      </c>
      <c r="H82" s="15">
        <v>1078</v>
      </c>
      <c r="I82" s="15">
        <v>192</v>
      </c>
      <c r="J82" s="15">
        <v>146</v>
      </c>
      <c r="K82" s="15">
        <v>155</v>
      </c>
      <c r="L82" s="15">
        <v>186</v>
      </c>
      <c r="M82" s="15">
        <v>172</v>
      </c>
      <c r="N82" s="15">
        <v>140</v>
      </c>
      <c r="O82" s="15">
        <v>135</v>
      </c>
      <c r="P82" s="15">
        <v>110</v>
      </c>
      <c r="Q82" s="15">
        <v>410</v>
      </c>
      <c r="R82" s="10"/>
    </row>
    <row r="83" spans="1:18" x14ac:dyDescent="0.25">
      <c r="A83" s="18" t="s">
        <v>51</v>
      </c>
      <c r="B83" s="12" t="s">
        <v>53</v>
      </c>
      <c r="C83" s="13">
        <v>2019</v>
      </c>
      <c r="D83" s="12" t="s">
        <v>15</v>
      </c>
      <c r="E83" s="14" t="s">
        <v>3</v>
      </c>
      <c r="F83" s="15">
        <v>3012</v>
      </c>
      <c r="G83" s="15">
        <v>264</v>
      </c>
      <c r="H83" s="15">
        <v>1265</v>
      </c>
      <c r="I83" s="15">
        <v>271</v>
      </c>
      <c r="J83" s="15">
        <v>220</v>
      </c>
      <c r="K83" s="15">
        <v>168</v>
      </c>
      <c r="L83" s="15">
        <v>162</v>
      </c>
      <c r="M83" s="15">
        <v>169</v>
      </c>
      <c r="N83" s="15">
        <v>116</v>
      </c>
      <c r="O83" s="15">
        <v>98</v>
      </c>
      <c r="P83" s="15">
        <v>82</v>
      </c>
      <c r="Q83" s="15">
        <v>197</v>
      </c>
      <c r="R83" s="10"/>
    </row>
    <row r="84" spans="1:18" x14ac:dyDescent="0.25">
      <c r="A84" s="18" t="s">
        <v>51</v>
      </c>
      <c r="B84" s="12" t="s">
        <v>53</v>
      </c>
      <c r="C84" s="13">
        <v>2019</v>
      </c>
      <c r="D84" s="12" t="s">
        <v>15</v>
      </c>
      <c r="E84" s="14" t="s">
        <v>4</v>
      </c>
      <c r="F84" s="15">
        <v>5946</v>
      </c>
      <c r="G84" s="15">
        <v>474</v>
      </c>
      <c r="H84" s="15">
        <v>2343</v>
      </c>
      <c r="I84" s="15">
        <v>463</v>
      </c>
      <c r="J84" s="15">
        <v>366</v>
      </c>
      <c r="K84" s="15">
        <v>323</v>
      </c>
      <c r="L84" s="15">
        <v>348</v>
      </c>
      <c r="M84" s="15">
        <v>341</v>
      </c>
      <c r="N84" s="15">
        <v>256</v>
      </c>
      <c r="O84" s="15">
        <v>233</v>
      </c>
      <c r="P84" s="15">
        <v>192</v>
      </c>
      <c r="Q84" s="15">
        <v>607</v>
      </c>
      <c r="R84" s="10"/>
    </row>
    <row r="85" spans="1:18" x14ac:dyDescent="0.25">
      <c r="A85" s="18" t="s">
        <v>51</v>
      </c>
      <c r="B85" s="12" t="s">
        <v>53</v>
      </c>
      <c r="C85" s="13">
        <v>2019</v>
      </c>
      <c r="D85" s="12" t="s">
        <v>15</v>
      </c>
      <c r="E85" s="14" t="s">
        <v>45</v>
      </c>
      <c r="F85" s="15">
        <f>(F80+F84+F76+F72+F68+F64+F60+F56+F52)/9</f>
        <v>6121.8888888888887</v>
      </c>
      <c r="G85" s="15">
        <f t="shared" ref="G85" si="85">(G80+G84+G76+G72+G68+G64+G60+G56+G52)/9</f>
        <v>451.55555555555554</v>
      </c>
      <c r="H85" s="15">
        <f t="shared" ref="H85" si="86">(H80+H84+H76+H72+H68+H64+H60+H56+H52)/9</f>
        <v>2275.5555555555557</v>
      </c>
      <c r="I85" s="15">
        <f t="shared" ref="I85" si="87">(I80+I84+I76+I72+I68+I64+I60+I56+I52)/9</f>
        <v>489.66666666666669</v>
      </c>
      <c r="J85" s="15">
        <f t="shared" ref="J85" si="88">(J80+J84+J76+J72+J68+J64+J60+J56+J52)/9</f>
        <v>370.11111111111109</v>
      </c>
      <c r="K85" s="15">
        <f t="shared" ref="K85" si="89">(K80+K84+K76+K72+K68+K64+K60+K56+K52)/9</f>
        <v>334.77777777777777</v>
      </c>
      <c r="L85" s="15">
        <f t="shared" ref="L85" si="90">(L80+L84+L76+L72+L68+L64+L60+L56+L52)/9</f>
        <v>355.33333333333331</v>
      </c>
      <c r="M85" s="15">
        <f t="shared" ref="M85" si="91">(M80+M84+M76+M72+M68+M64+M60+M56+M52)/9</f>
        <v>362.44444444444446</v>
      </c>
      <c r="N85" s="15">
        <f t="shared" ref="N85" si="92">(N80+N84+N76+N72+N68+N64+N60+N56+N52)/9</f>
        <v>274.22222222222223</v>
      </c>
      <c r="O85" s="15">
        <f t="shared" ref="O85" si="93">(O80+O84+O76+O72+O68+O64+O60+O56+O52)/9</f>
        <v>244</v>
      </c>
      <c r="P85" s="15">
        <f t="shared" ref="P85" si="94">(P80+P84+P76+P72+P68+P64+P60+P56+P52)/9</f>
        <v>229.77777777777777</v>
      </c>
      <c r="Q85" s="15">
        <f t="shared" ref="Q85" si="95">(Q80+Q84+Q76+Q72+Q68+Q64+Q60+Q56+Q52)/9</f>
        <v>734.44444444444446</v>
      </c>
      <c r="R85" s="10"/>
    </row>
    <row r="86" spans="1:18" x14ac:dyDescent="0.25">
      <c r="A86" s="18" t="s">
        <v>51</v>
      </c>
      <c r="B86" s="12" t="s">
        <v>53</v>
      </c>
      <c r="C86" s="13">
        <v>2019</v>
      </c>
      <c r="D86" s="12" t="s">
        <v>16</v>
      </c>
      <c r="E86" s="14" t="s">
        <v>2</v>
      </c>
      <c r="F86" s="15">
        <v>2818</v>
      </c>
      <c r="G86" s="15">
        <v>216</v>
      </c>
      <c r="H86" s="15">
        <v>1051</v>
      </c>
      <c r="I86" s="15">
        <v>171</v>
      </c>
      <c r="J86" s="15">
        <v>130</v>
      </c>
      <c r="K86" s="15">
        <v>145</v>
      </c>
      <c r="L86" s="15">
        <v>189</v>
      </c>
      <c r="M86" s="15">
        <v>166</v>
      </c>
      <c r="N86" s="15">
        <v>130</v>
      </c>
      <c r="O86" s="15">
        <v>130</v>
      </c>
      <c r="P86" s="15">
        <v>106</v>
      </c>
      <c r="Q86" s="15">
        <v>384</v>
      </c>
      <c r="R86" s="10"/>
    </row>
    <row r="87" spans="1:18" x14ac:dyDescent="0.25">
      <c r="A87" s="18" t="s">
        <v>51</v>
      </c>
      <c r="B87" s="12" t="s">
        <v>53</v>
      </c>
      <c r="C87" s="13">
        <v>2019</v>
      </c>
      <c r="D87" s="12" t="s">
        <v>16</v>
      </c>
      <c r="E87" s="14" t="s">
        <v>3</v>
      </c>
      <c r="F87" s="15">
        <v>2905</v>
      </c>
      <c r="G87" s="15">
        <v>252</v>
      </c>
      <c r="H87" s="15">
        <v>1204</v>
      </c>
      <c r="I87" s="15">
        <v>274</v>
      </c>
      <c r="J87" s="15">
        <v>218</v>
      </c>
      <c r="K87" s="15">
        <v>177</v>
      </c>
      <c r="L87" s="15">
        <v>143</v>
      </c>
      <c r="M87" s="15">
        <v>164</v>
      </c>
      <c r="N87" s="15">
        <v>109</v>
      </c>
      <c r="O87" s="15">
        <v>88</v>
      </c>
      <c r="P87" s="15">
        <v>80</v>
      </c>
      <c r="Q87" s="15">
        <v>196</v>
      </c>
      <c r="R87" s="10"/>
    </row>
    <row r="88" spans="1:18" x14ac:dyDescent="0.25">
      <c r="A88" s="18" t="s">
        <v>51</v>
      </c>
      <c r="B88" s="12" t="s">
        <v>53</v>
      </c>
      <c r="C88" s="13">
        <v>2019</v>
      </c>
      <c r="D88" s="12" t="s">
        <v>16</v>
      </c>
      <c r="E88" s="14" t="s">
        <v>4</v>
      </c>
      <c r="F88" s="15">
        <v>5723</v>
      </c>
      <c r="G88" s="15">
        <v>468</v>
      </c>
      <c r="H88" s="15">
        <v>2255</v>
      </c>
      <c r="I88" s="15">
        <v>445</v>
      </c>
      <c r="J88" s="15">
        <v>348</v>
      </c>
      <c r="K88" s="15">
        <v>322</v>
      </c>
      <c r="L88" s="15">
        <v>332</v>
      </c>
      <c r="M88" s="15">
        <v>330</v>
      </c>
      <c r="N88" s="15">
        <v>239</v>
      </c>
      <c r="O88" s="15">
        <v>218</v>
      </c>
      <c r="P88" s="15">
        <v>186</v>
      </c>
      <c r="Q88" s="15">
        <v>580</v>
      </c>
      <c r="R88" s="10"/>
    </row>
    <row r="89" spans="1:18" x14ac:dyDescent="0.25">
      <c r="A89" s="18" t="s">
        <v>51</v>
      </c>
      <c r="B89" s="12" t="s">
        <v>53</v>
      </c>
      <c r="C89" s="13">
        <v>2019</v>
      </c>
      <c r="D89" s="12" t="s">
        <v>16</v>
      </c>
      <c r="E89" s="14" t="s">
        <v>45</v>
      </c>
      <c r="F89" s="15">
        <f>(F84+F88+F80+F76+F72+F68+F64+F60+F56+F52)/10</f>
        <v>6082</v>
      </c>
      <c r="G89" s="15">
        <f t="shared" ref="G89" si="96">(G84+G88+G80+G76+G72+G68+G64+G60+G56+G52)/10</f>
        <v>453.2</v>
      </c>
      <c r="H89" s="15">
        <f t="shared" ref="H89" si="97">(H84+H88+H80+H76+H72+H68+H64+H60+H56+H52)/10</f>
        <v>2273.5</v>
      </c>
      <c r="I89" s="15">
        <f t="shared" ref="I89" si="98">(I84+I88+I80+I76+I72+I68+I64+I60+I56+I52)/10</f>
        <v>485.2</v>
      </c>
      <c r="J89" s="15">
        <f t="shared" ref="J89" si="99">(J84+J88+J80+J76+J72+J68+J64+J60+J56+J52)/10</f>
        <v>367.9</v>
      </c>
      <c r="K89" s="15">
        <f t="shared" ref="K89" si="100">(K84+K88+K80+K76+K72+K68+K64+K60+K56+K52)/10</f>
        <v>333.5</v>
      </c>
      <c r="L89" s="15">
        <f t="shared" ref="L89" si="101">(L84+L88+L80+L76+L72+L68+L64+L60+L56+L52)/10</f>
        <v>353</v>
      </c>
      <c r="M89" s="15">
        <f t="shared" ref="M89" si="102">(M84+M88+M80+M76+M72+M68+M64+M60+M56+M52)/10</f>
        <v>359.2</v>
      </c>
      <c r="N89" s="15">
        <f t="shared" ref="N89" si="103">(N84+N88+N80+N76+N72+N68+N64+N60+N56+N52)/10</f>
        <v>270.7</v>
      </c>
      <c r="O89" s="15">
        <f t="shared" ref="O89" si="104">(O84+O88+O80+O76+O72+O68+O64+O60+O56+O52)/10</f>
        <v>241.4</v>
      </c>
      <c r="P89" s="15">
        <f t="shared" ref="P89" si="105">(P84+P88+P80+P76+P72+P68+P64+P60+P56+P52)/10</f>
        <v>225.4</v>
      </c>
      <c r="Q89" s="15">
        <f t="shared" ref="Q89" si="106">(Q84+Q88+Q80+Q76+Q72+Q68+Q64+Q60+Q56+Q52)/10</f>
        <v>719</v>
      </c>
      <c r="R89" s="10"/>
    </row>
    <row r="90" spans="1:18" x14ac:dyDescent="0.25">
      <c r="A90" s="18" t="s">
        <v>51</v>
      </c>
      <c r="B90" s="12" t="s">
        <v>53</v>
      </c>
      <c r="C90" s="13">
        <v>2019</v>
      </c>
      <c r="D90" s="12" t="s">
        <v>17</v>
      </c>
      <c r="E90" s="14" t="s">
        <v>2</v>
      </c>
      <c r="F90" s="15">
        <v>2765</v>
      </c>
      <c r="G90" s="15">
        <v>229</v>
      </c>
      <c r="H90" s="15">
        <v>1043</v>
      </c>
      <c r="I90" s="15">
        <v>178</v>
      </c>
      <c r="J90" s="15">
        <v>123</v>
      </c>
      <c r="K90" s="15">
        <v>129</v>
      </c>
      <c r="L90" s="15">
        <v>178</v>
      </c>
      <c r="M90" s="15">
        <v>162</v>
      </c>
      <c r="N90" s="15">
        <v>125</v>
      </c>
      <c r="O90" s="15">
        <v>127</v>
      </c>
      <c r="P90" s="15">
        <v>103</v>
      </c>
      <c r="Q90" s="15">
        <v>368</v>
      </c>
      <c r="R90" s="10"/>
    </row>
    <row r="91" spans="1:18" x14ac:dyDescent="0.25">
      <c r="A91" s="18" t="s">
        <v>51</v>
      </c>
      <c r="B91" s="12" t="s">
        <v>53</v>
      </c>
      <c r="C91" s="13">
        <v>2019</v>
      </c>
      <c r="D91" s="12" t="s">
        <v>17</v>
      </c>
      <c r="E91" s="14" t="s">
        <v>3</v>
      </c>
      <c r="F91" s="15">
        <v>2930</v>
      </c>
      <c r="G91" s="15">
        <v>257</v>
      </c>
      <c r="H91" s="15">
        <v>1230</v>
      </c>
      <c r="I91" s="15">
        <v>293</v>
      </c>
      <c r="J91" s="15">
        <v>222</v>
      </c>
      <c r="K91" s="15">
        <v>176</v>
      </c>
      <c r="L91" s="15">
        <v>139</v>
      </c>
      <c r="M91" s="15">
        <v>147</v>
      </c>
      <c r="N91" s="15">
        <v>113</v>
      </c>
      <c r="O91" s="15">
        <v>85</v>
      </c>
      <c r="P91" s="15">
        <v>81</v>
      </c>
      <c r="Q91" s="15">
        <v>187</v>
      </c>
      <c r="R91" s="10"/>
    </row>
    <row r="92" spans="1:18" x14ac:dyDescent="0.25">
      <c r="A92" s="18" t="s">
        <v>51</v>
      </c>
      <c r="B92" s="12" t="s">
        <v>53</v>
      </c>
      <c r="C92" s="13">
        <v>2019</v>
      </c>
      <c r="D92" s="12" t="s">
        <v>17</v>
      </c>
      <c r="E92" s="14" t="s">
        <v>4</v>
      </c>
      <c r="F92" s="15">
        <v>5695</v>
      </c>
      <c r="G92" s="15">
        <v>486</v>
      </c>
      <c r="H92" s="15">
        <v>2273</v>
      </c>
      <c r="I92" s="15">
        <v>471</v>
      </c>
      <c r="J92" s="15">
        <v>345</v>
      </c>
      <c r="K92" s="15">
        <v>305</v>
      </c>
      <c r="L92" s="15">
        <v>317</v>
      </c>
      <c r="M92" s="15">
        <v>309</v>
      </c>
      <c r="N92" s="15">
        <v>238</v>
      </c>
      <c r="O92" s="15">
        <v>212</v>
      </c>
      <c r="P92" s="15">
        <v>184</v>
      </c>
      <c r="Q92" s="15">
        <v>555</v>
      </c>
      <c r="R92" s="10"/>
    </row>
    <row r="93" spans="1:18" x14ac:dyDescent="0.25">
      <c r="A93" s="18" t="s">
        <v>51</v>
      </c>
      <c r="B93" s="12" t="s">
        <v>53</v>
      </c>
      <c r="C93" s="13">
        <v>2019</v>
      </c>
      <c r="D93" s="12" t="s">
        <v>17</v>
      </c>
      <c r="E93" s="14" t="s">
        <v>45</v>
      </c>
      <c r="F93" s="15">
        <f>(F88+F92+F84+F80+F76+F72+F68+F64+F60+F56+F52)/11</f>
        <v>6046.818181818182</v>
      </c>
      <c r="G93" s="15">
        <f t="shared" ref="G93:Q93" si="107">(G88+G92+G84+G80+G76+G72+G68+G64+G60+G56+G52)/11</f>
        <v>456.18181818181819</v>
      </c>
      <c r="H93" s="15">
        <f t="shared" si="107"/>
        <v>2273.4545454545455</v>
      </c>
      <c r="I93" s="15">
        <f t="shared" si="107"/>
        <v>483.90909090909093</v>
      </c>
      <c r="J93" s="15">
        <f t="shared" si="107"/>
        <v>365.81818181818181</v>
      </c>
      <c r="K93" s="15">
        <f t="shared" si="107"/>
        <v>330.90909090909093</v>
      </c>
      <c r="L93" s="15">
        <f t="shared" si="107"/>
        <v>349.72727272727275</v>
      </c>
      <c r="M93" s="15">
        <f t="shared" si="107"/>
        <v>354.63636363636363</v>
      </c>
      <c r="N93" s="15">
        <f t="shared" si="107"/>
        <v>267.72727272727275</v>
      </c>
      <c r="O93" s="15">
        <f t="shared" si="107"/>
        <v>238.72727272727272</v>
      </c>
      <c r="P93" s="15">
        <f t="shared" si="107"/>
        <v>221.63636363636363</v>
      </c>
      <c r="Q93" s="15">
        <f t="shared" si="107"/>
        <v>704.09090909090912</v>
      </c>
      <c r="R93" s="10"/>
    </row>
    <row r="94" spans="1:18" x14ac:dyDescent="0.25">
      <c r="A94" s="18" t="s">
        <v>51</v>
      </c>
      <c r="B94" s="12" t="s">
        <v>53</v>
      </c>
      <c r="C94" s="13">
        <v>2019</v>
      </c>
      <c r="D94" s="12" t="s">
        <v>18</v>
      </c>
      <c r="E94" s="14" t="s">
        <v>2</v>
      </c>
      <c r="F94" s="15">
        <v>2782</v>
      </c>
      <c r="G94" s="15">
        <v>201</v>
      </c>
      <c r="H94" s="15">
        <v>998</v>
      </c>
      <c r="I94" s="15">
        <v>215</v>
      </c>
      <c r="J94" s="15">
        <v>146</v>
      </c>
      <c r="K94" s="15">
        <v>128</v>
      </c>
      <c r="L94" s="15">
        <v>171</v>
      </c>
      <c r="M94" s="15">
        <v>157</v>
      </c>
      <c r="N94" s="15">
        <v>147</v>
      </c>
      <c r="O94" s="15">
        <v>131</v>
      </c>
      <c r="P94" s="15">
        <v>106</v>
      </c>
      <c r="Q94" s="15">
        <v>382</v>
      </c>
      <c r="R94" s="10"/>
    </row>
    <row r="95" spans="1:18" x14ac:dyDescent="0.25">
      <c r="A95" s="18" t="s">
        <v>51</v>
      </c>
      <c r="B95" s="12" t="s">
        <v>53</v>
      </c>
      <c r="C95" s="13">
        <v>2019</v>
      </c>
      <c r="D95" s="12" t="s">
        <v>18</v>
      </c>
      <c r="E95" s="14" t="s">
        <v>3</v>
      </c>
      <c r="F95" s="15">
        <v>2945</v>
      </c>
      <c r="G95" s="15">
        <v>236</v>
      </c>
      <c r="H95" s="15">
        <v>1132</v>
      </c>
      <c r="I95" s="15">
        <v>358</v>
      </c>
      <c r="J95" s="15">
        <v>227</v>
      </c>
      <c r="K95" s="15">
        <v>184</v>
      </c>
      <c r="L95" s="15">
        <v>150</v>
      </c>
      <c r="M95" s="15">
        <v>160</v>
      </c>
      <c r="N95" s="15">
        <v>130</v>
      </c>
      <c r="O95" s="15">
        <v>85</v>
      </c>
      <c r="P95" s="15">
        <v>81</v>
      </c>
      <c r="Q95" s="15">
        <v>202</v>
      </c>
      <c r="R95" s="10"/>
    </row>
    <row r="96" spans="1:18" x14ac:dyDescent="0.25">
      <c r="A96" s="18" t="s">
        <v>51</v>
      </c>
      <c r="B96" s="12" t="s">
        <v>53</v>
      </c>
      <c r="C96" s="13">
        <v>2019</v>
      </c>
      <c r="D96" s="12" t="s">
        <v>18</v>
      </c>
      <c r="E96" s="14" t="s">
        <v>4</v>
      </c>
      <c r="F96" s="15">
        <v>5727</v>
      </c>
      <c r="G96" s="15">
        <v>437</v>
      </c>
      <c r="H96" s="15">
        <v>2130</v>
      </c>
      <c r="I96" s="15">
        <v>573</v>
      </c>
      <c r="J96" s="15">
        <v>373</v>
      </c>
      <c r="K96" s="15">
        <v>312</v>
      </c>
      <c r="L96" s="15">
        <v>321</v>
      </c>
      <c r="M96" s="15">
        <v>317</v>
      </c>
      <c r="N96" s="15">
        <v>277</v>
      </c>
      <c r="O96" s="15">
        <v>216</v>
      </c>
      <c r="P96" s="15">
        <v>187</v>
      </c>
      <c r="Q96" s="15">
        <v>584</v>
      </c>
      <c r="R96" s="10"/>
    </row>
    <row r="97" spans="1:18" x14ac:dyDescent="0.25">
      <c r="A97" s="18" t="s">
        <v>51</v>
      </c>
      <c r="B97" s="12" t="s">
        <v>53</v>
      </c>
      <c r="C97" s="13">
        <v>2019</v>
      </c>
      <c r="D97" s="12" t="s">
        <v>18</v>
      </c>
      <c r="E97" s="14" t="s">
        <v>5</v>
      </c>
      <c r="F97" s="15">
        <f>(F92+F96+F88+F84+F80+F76+F72+F68+F64+F60+F56+F52)/12</f>
        <v>6020.166666666667</v>
      </c>
      <c r="G97" s="15">
        <f t="shared" ref="G97:Q97" si="108">(G92+G96+G88+G84+G80+G76+G72+G68+G64+G60+G56+G52)/12</f>
        <v>454.58333333333331</v>
      </c>
      <c r="H97" s="15">
        <f t="shared" si="108"/>
        <v>2261.5</v>
      </c>
      <c r="I97" s="15">
        <f t="shared" si="108"/>
        <v>491.33333333333331</v>
      </c>
      <c r="J97" s="15">
        <f t="shared" si="108"/>
        <v>366.41666666666669</v>
      </c>
      <c r="K97" s="15">
        <f t="shared" si="108"/>
        <v>329.33333333333331</v>
      </c>
      <c r="L97" s="15">
        <f t="shared" si="108"/>
        <v>347.33333333333331</v>
      </c>
      <c r="M97" s="15">
        <f t="shared" si="108"/>
        <v>351.5</v>
      </c>
      <c r="N97" s="15">
        <f t="shared" si="108"/>
        <v>268.5</v>
      </c>
      <c r="O97" s="15">
        <f t="shared" si="108"/>
        <v>236.83333333333334</v>
      </c>
      <c r="P97" s="15">
        <f t="shared" si="108"/>
        <v>218.75</v>
      </c>
      <c r="Q97" s="15">
        <f t="shared" si="108"/>
        <v>694.08333333333337</v>
      </c>
      <c r="R97" s="10"/>
    </row>
    <row r="98" spans="1:18" x14ac:dyDescent="0.25">
      <c r="A98" s="18" t="s">
        <v>51</v>
      </c>
      <c r="B98" s="12" t="s">
        <v>53</v>
      </c>
      <c r="C98" s="13">
        <v>2020</v>
      </c>
      <c r="D98" s="12" t="s">
        <v>6</v>
      </c>
      <c r="E98" s="14" t="s">
        <v>2</v>
      </c>
      <c r="F98" s="22">
        <v>2839</v>
      </c>
      <c r="G98" s="22">
        <v>215</v>
      </c>
      <c r="H98" s="22">
        <v>999</v>
      </c>
      <c r="I98" s="22">
        <v>229</v>
      </c>
      <c r="J98" s="22">
        <v>148</v>
      </c>
      <c r="K98" s="22">
        <v>139</v>
      </c>
      <c r="L98" s="22">
        <v>183</v>
      </c>
      <c r="M98" s="22">
        <v>164</v>
      </c>
      <c r="N98" s="22">
        <v>153</v>
      </c>
      <c r="O98" s="22">
        <v>132</v>
      </c>
      <c r="P98" s="22">
        <v>103</v>
      </c>
      <c r="Q98" s="22">
        <v>374</v>
      </c>
      <c r="R98" s="10"/>
    </row>
    <row r="99" spans="1:18" x14ac:dyDescent="0.25">
      <c r="A99" s="18" t="s">
        <v>51</v>
      </c>
      <c r="B99" s="12" t="s">
        <v>53</v>
      </c>
      <c r="C99" s="13">
        <v>2020</v>
      </c>
      <c r="D99" s="12" t="s">
        <v>6</v>
      </c>
      <c r="E99" s="14" t="s">
        <v>3</v>
      </c>
      <c r="F99" s="22">
        <v>3093</v>
      </c>
      <c r="G99" s="22">
        <v>248</v>
      </c>
      <c r="H99" s="22">
        <v>1194</v>
      </c>
      <c r="I99" s="22">
        <v>362</v>
      </c>
      <c r="J99" s="22">
        <v>236</v>
      </c>
      <c r="K99" s="22">
        <v>185</v>
      </c>
      <c r="L99" s="22">
        <v>166</v>
      </c>
      <c r="M99" s="22">
        <v>178</v>
      </c>
      <c r="N99" s="22">
        <v>147</v>
      </c>
      <c r="O99" s="22">
        <v>92</v>
      </c>
      <c r="P99" s="22">
        <v>85</v>
      </c>
      <c r="Q99" s="22">
        <v>200</v>
      </c>
      <c r="R99" s="10"/>
    </row>
    <row r="100" spans="1:18" x14ac:dyDescent="0.25">
      <c r="A100" s="18" t="s">
        <v>51</v>
      </c>
      <c r="B100" s="12" t="s">
        <v>53</v>
      </c>
      <c r="C100" s="13">
        <v>2020</v>
      </c>
      <c r="D100" s="12" t="s">
        <v>6</v>
      </c>
      <c r="E100" s="14" t="s">
        <v>4</v>
      </c>
      <c r="F100" s="22">
        <v>5932</v>
      </c>
      <c r="G100" s="22">
        <v>463</v>
      </c>
      <c r="H100" s="22">
        <v>2193</v>
      </c>
      <c r="I100" s="22">
        <v>591</v>
      </c>
      <c r="J100" s="22">
        <v>384</v>
      </c>
      <c r="K100" s="22">
        <v>324</v>
      </c>
      <c r="L100" s="22">
        <v>349</v>
      </c>
      <c r="M100" s="22">
        <v>342</v>
      </c>
      <c r="N100" s="22">
        <v>300</v>
      </c>
      <c r="O100" s="22">
        <v>224</v>
      </c>
      <c r="P100" s="22">
        <v>188</v>
      </c>
      <c r="Q100" s="22">
        <v>574</v>
      </c>
      <c r="R100" s="10"/>
    </row>
    <row r="101" spans="1:18" x14ac:dyDescent="0.25">
      <c r="A101" s="18" t="s">
        <v>51</v>
      </c>
      <c r="B101" s="12" t="s">
        <v>53</v>
      </c>
      <c r="C101" s="13">
        <v>2020</v>
      </c>
      <c r="D101" s="12" t="s">
        <v>6</v>
      </c>
      <c r="E101" s="14" t="s">
        <v>45</v>
      </c>
      <c r="F101" s="22">
        <v>5932</v>
      </c>
      <c r="G101" s="22">
        <v>463</v>
      </c>
      <c r="H101" s="22">
        <v>2193</v>
      </c>
      <c r="I101" s="22">
        <v>591</v>
      </c>
      <c r="J101" s="22">
        <v>384</v>
      </c>
      <c r="K101" s="22">
        <v>324</v>
      </c>
      <c r="L101" s="22">
        <v>349</v>
      </c>
      <c r="M101" s="22">
        <v>342</v>
      </c>
      <c r="N101" s="22">
        <v>300</v>
      </c>
      <c r="O101" s="22">
        <v>224</v>
      </c>
      <c r="P101" s="22">
        <v>188</v>
      </c>
      <c r="Q101" s="22">
        <v>574</v>
      </c>
      <c r="R101" s="10"/>
    </row>
    <row r="102" spans="1:18" x14ac:dyDescent="0.25">
      <c r="A102" s="18" t="s">
        <v>51</v>
      </c>
      <c r="B102" s="12" t="s">
        <v>53</v>
      </c>
      <c r="C102" s="13">
        <v>2020</v>
      </c>
      <c r="D102" s="12" t="s">
        <v>8</v>
      </c>
      <c r="E102" s="14" t="s">
        <v>2</v>
      </c>
      <c r="F102" s="22">
        <v>2767</v>
      </c>
      <c r="G102" s="22">
        <v>215</v>
      </c>
      <c r="H102" s="22">
        <v>965</v>
      </c>
      <c r="I102" s="22">
        <v>225</v>
      </c>
      <c r="J102" s="22">
        <v>147</v>
      </c>
      <c r="K102" s="22">
        <v>135</v>
      </c>
      <c r="L102" s="22">
        <v>176</v>
      </c>
      <c r="M102" s="22">
        <v>162</v>
      </c>
      <c r="N102" s="22">
        <v>144</v>
      </c>
      <c r="O102" s="22">
        <v>131</v>
      </c>
      <c r="P102" s="22">
        <v>103</v>
      </c>
      <c r="Q102" s="22">
        <v>364</v>
      </c>
      <c r="R102" s="10"/>
    </row>
    <row r="103" spans="1:18" x14ac:dyDescent="0.25">
      <c r="A103" s="18" t="s">
        <v>51</v>
      </c>
      <c r="B103" s="12" t="s">
        <v>53</v>
      </c>
      <c r="C103" s="13">
        <v>2020</v>
      </c>
      <c r="D103" s="12" t="s">
        <v>8</v>
      </c>
      <c r="E103" s="14" t="s">
        <v>3</v>
      </c>
      <c r="F103" s="22">
        <v>3129</v>
      </c>
      <c r="G103" s="22">
        <v>243</v>
      </c>
      <c r="H103" s="22">
        <v>1218</v>
      </c>
      <c r="I103" s="22">
        <v>354</v>
      </c>
      <c r="J103" s="22">
        <v>234</v>
      </c>
      <c r="K103" s="22">
        <v>186</v>
      </c>
      <c r="L103" s="22">
        <v>176</v>
      </c>
      <c r="M103" s="22">
        <v>196</v>
      </c>
      <c r="N103" s="22">
        <v>142</v>
      </c>
      <c r="O103" s="22">
        <v>96</v>
      </c>
      <c r="P103" s="22">
        <v>85</v>
      </c>
      <c r="Q103" s="22">
        <v>199</v>
      </c>
      <c r="R103" s="10"/>
    </row>
    <row r="104" spans="1:18" x14ac:dyDescent="0.25">
      <c r="A104" s="18" t="s">
        <v>51</v>
      </c>
      <c r="B104" s="12" t="s">
        <v>53</v>
      </c>
      <c r="C104" s="13">
        <v>2020</v>
      </c>
      <c r="D104" s="12" t="s">
        <v>8</v>
      </c>
      <c r="E104" s="14" t="s">
        <v>4</v>
      </c>
      <c r="F104" s="22">
        <v>5896</v>
      </c>
      <c r="G104" s="22">
        <v>458</v>
      </c>
      <c r="H104" s="22">
        <v>2183</v>
      </c>
      <c r="I104" s="22">
        <v>579</v>
      </c>
      <c r="J104" s="22">
        <v>381</v>
      </c>
      <c r="K104" s="22">
        <v>321</v>
      </c>
      <c r="L104" s="22">
        <v>352</v>
      </c>
      <c r="M104" s="22">
        <v>358</v>
      </c>
      <c r="N104" s="22">
        <v>286</v>
      </c>
      <c r="O104" s="22">
        <v>227</v>
      </c>
      <c r="P104" s="22">
        <v>188</v>
      </c>
      <c r="Q104" s="22">
        <v>563</v>
      </c>
      <c r="R104" s="10"/>
    </row>
    <row r="105" spans="1:18" x14ac:dyDescent="0.25">
      <c r="A105" s="18" t="s">
        <v>51</v>
      </c>
      <c r="B105" s="12" t="s">
        <v>53</v>
      </c>
      <c r="C105" s="13">
        <v>2020</v>
      </c>
      <c r="D105" s="12" t="s">
        <v>8</v>
      </c>
      <c r="E105" s="14" t="s">
        <v>45</v>
      </c>
      <c r="F105" s="23">
        <f>(F104+F100)/2</f>
        <v>5914</v>
      </c>
      <c r="G105" s="23">
        <f t="shared" ref="G105" si="109">(G104+G100)/2</f>
        <v>460.5</v>
      </c>
      <c r="H105" s="23">
        <f t="shared" ref="H105" si="110">(H104+H100)/2</f>
        <v>2188</v>
      </c>
      <c r="I105" s="23">
        <f t="shared" ref="I105" si="111">(I104+I100)/2</f>
        <v>585</v>
      </c>
      <c r="J105" s="23">
        <f t="shared" ref="J105" si="112">(J104+J100)/2</f>
        <v>382.5</v>
      </c>
      <c r="K105" s="23">
        <f t="shared" ref="K105" si="113">(K104+K100)/2</f>
        <v>322.5</v>
      </c>
      <c r="L105" s="23">
        <f t="shared" ref="L105" si="114">(L104+L100)/2</f>
        <v>350.5</v>
      </c>
      <c r="M105" s="23">
        <f t="shared" ref="M105" si="115">(M104+M100)/2</f>
        <v>350</v>
      </c>
      <c r="N105" s="23">
        <f t="shared" ref="N105" si="116">(N104+N100)/2</f>
        <v>293</v>
      </c>
      <c r="O105" s="23">
        <f t="shared" ref="O105" si="117">(O104+O100)/2</f>
        <v>225.5</v>
      </c>
      <c r="P105" s="23">
        <f t="shared" ref="P105" si="118">(P104+P100)/2</f>
        <v>188</v>
      </c>
      <c r="Q105" s="23">
        <f t="shared" ref="Q105" si="119">(Q104+Q100)/2</f>
        <v>568.5</v>
      </c>
      <c r="R105" s="10"/>
    </row>
    <row r="106" spans="1:18" x14ac:dyDescent="0.25">
      <c r="A106" s="18" t="s">
        <v>51</v>
      </c>
      <c r="B106" s="12" t="s">
        <v>53</v>
      </c>
      <c r="C106" s="13">
        <v>2020</v>
      </c>
      <c r="D106" s="12" t="s">
        <v>9</v>
      </c>
      <c r="E106" s="14" t="s">
        <v>2</v>
      </c>
      <c r="F106" s="22">
        <v>2726</v>
      </c>
      <c r="G106" s="22">
        <v>218</v>
      </c>
      <c r="H106" s="22">
        <v>892</v>
      </c>
      <c r="I106" s="22">
        <v>232</v>
      </c>
      <c r="J106" s="22">
        <v>140</v>
      </c>
      <c r="K106" s="22">
        <v>138</v>
      </c>
      <c r="L106" s="22">
        <v>177</v>
      </c>
      <c r="M106" s="22">
        <v>157</v>
      </c>
      <c r="N106" s="22">
        <v>157</v>
      </c>
      <c r="O106" s="22">
        <v>135</v>
      </c>
      <c r="P106" s="22">
        <v>109</v>
      </c>
      <c r="Q106" s="22">
        <v>371</v>
      </c>
      <c r="R106" s="10"/>
    </row>
    <row r="107" spans="1:18" x14ac:dyDescent="0.25">
      <c r="A107" s="18" t="s">
        <v>51</v>
      </c>
      <c r="B107" s="12" t="s">
        <v>53</v>
      </c>
      <c r="C107" s="13">
        <v>2020</v>
      </c>
      <c r="D107" s="12" t="s">
        <v>9</v>
      </c>
      <c r="E107" s="14" t="s">
        <v>3</v>
      </c>
      <c r="F107" s="22">
        <v>3085</v>
      </c>
      <c r="G107" s="22">
        <v>250</v>
      </c>
      <c r="H107" s="22">
        <v>1130</v>
      </c>
      <c r="I107" s="22">
        <v>341</v>
      </c>
      <c r="J107" s="22">
        <v>243</v>
      </c>
      <c r="K107" s="22">
        <v>197</v>
      </c>
      <c r="L107" s="22">
        <v>179</v>
      </c>
      <c r="M107" s="22">
        <v>204</v>
      </c>
      <c r="N107" s="22">
        <v>145</v>
      </c>
      <c r="O107" s="22">
        <v>102</v>
      </c>
      <c r="P107" s="22">
        <v>89</v>
      </c>
      <c r="Q107" s="22">
        <v>205</v>
      </c>
      <c r="R107" s="10"/>
    </row>
    <row r="108" spans="1:18" x14ac:dyDescent="0.25">
      <c r="A108" s="18" t="s">
        <v>51</v>
      </c>
      <c r="B108" s="12" t="s">
        <v>53</v>
      </c>
      <c r="C108" s="13">
        <v>2020</v>
      </c>
      <c r="D108" s="12" t="s">
        <v>9</v>
      </c>
      <c r="E108" s="14" t="s">
        <v>4</v>
      </c>
      <c r="F108" s="22">
        <v>5811</v>
      </c>
      <c r="G108" s="22">
        <v>468</v>
      </c>
      <c r="H108" s="22">
        <v>2022</v>
      </c>
      <c r="I108" s="22">
        <v>573</v>
      </c>
      <c r="J108" s="22">
        <v>383</v>
      </c>
      <c r="K108" s="22">
        <v>335</v>
      </c>
      <c r="L108" s="22">
        <v>356</v>
      </c>
      <c r="M108" s="22">
        <v>361</v>
      </c>
      <c r="N108" s="22">
        <v>302</v>
      </c>
      <c r="O108" s="22">
        <v>237</v>
      </c>
      <c r="P108" s="22">
        <v>198</v>
      </c>
      <c r="Q108" s="22">
        <v>576</v>
      </c>
      <c r="R108" s="10"/>
    </row>
    <row r="109" spans="1:18" x14ac:dyDescent="0.25">
      <c r="A109" s="18" t="s">
        <v>51</v>
      </c>
      <c r="B109" s="12" t="s">
        <v>53</v>
      </c>
      <c r="C109" s="13">
        <v>2020</v>
      </c>
      <c r="D109" s="12" t="s">
        <v>9</v>
      </c>
      <c r="E109" s="14" t="s">
        <v>45</v>
      </c>
      <c r="F109" s="22">
        <f>(F104+F108+F100)/3</f>
        <v>5879.666666666667</v>
      </c>
      <c r="G109" s="22">
        <f t="shared" ref="G109" si="120">(G104+G108+G100)/3</f>
        <v>463</v>
      </c>
      <c r="H109" s="22">
        <f t="shared" ref="H109" si="121">(H104+H108+H100)/3</f>
        <v>2132.6666666666665</v>
      </c>
      <c r="I109" s="22">
        <f t="shared" ref="I109" si="122">(I104+I108+I100)/3</f>
        <v>581</v>
      </c>
      <c r="J109" s="22">
        <f t="shared" ref="J109" si="123">(J104+J108+J100)/3</f>
        <v>382.66666666666669</v>
      </c>
      <c r="K109" s="22">
        <f t="shared" ref="K109" si="124">(K104+K108+K100)/3</f>
        <v>326.66666666666669</v>
      </c>
      <c r="L109" s="22">
        <f t="shared" ref="L109" si="125">(L104+L108+L100)/3</f>
        <v>352.33333333333331</v>
      </c>
      <c r="M109" s="22">
        <f t="shared" ref="M109" si="126">(M104+M108+M100)/3</f>
        <v>353.66666666666669</v>
      </c>
      <c r="N109" s="22">
        <f t="shared" ref="N109" si="127">(N104+N108+N100)/3</f>
        <v>296</v>
      </c>
      <c r="O109" s="22">
        <f t="shared" ref="O109" si="128">(O104+O108+O100)/3</f>
        <v>229.33333333333334</v>
      </c>
      <c r="P109" s="22">
        <f t="shared" ref="P109" si="129">(P104+P108+P100)/3</f>
        <v>191.33333333333334</v>
      </c>
      <c r="Q109" s="22">
        <f t="shared" ref="Q109" si="130">(Q104+Q108+Q100)/3</f>
        <v>571</v>
      </c>
      <c r="R109" s="10"/>
    </row>
    <row r="110" spans="1:18" x14ac:dyDescent="0.25">
      <c r="A110" s="18" t="s">
        <v>51</v>
      </c>
      <c r="B110" s="12" t="s">
        <v>53</v>
      </c>
      <c r="C110" s="13">
        <v>2020</v>
      </c>
      <c r="D110" s="12" t="s">
        <v>10</v>
      </c>
      <c r="E110" s="14" t="s">
        <v>2</v>
      </c>
      <c r="F110" s="22">
        <v>2365</v>
      </c>
      <c r="G110" s="22">
        <v>189</v>
      </c>
      <c r="H110" s="22">
        <v>774</v>
      </c>
      <c r="I110" s="22">
        <v>201</v>
      </c>
      <c r="J110" s="22">
        <v>121</v>
      </c>
      <c r="K110" s="22">
        <v>120</v>
      </c>
      <c r="L110" s="22">
        <v>154</v>
      </c>
      <c r="M110" s="22">
        <v>136</v>
      </c>
      <c r="N110" s="22">
        <v>136</v>
      </c>
      <c r="O110" s="22">
        <v>117</v>
      </c>
      <c r="P110" s="22">
        <v>95</v>
      </c>
      <c r="Q110" s="22">
        <v>322</v>
      </c>
      <c r="R110" s="10"/>
    </row>
    <row r="111" spans="1:18" x14ac:dyDescent="0.25">
      <c r="A111" s="18" t="s">
        <v>51</v>
      </c>
      <c r="B111" s="12" t="s">
        <v>53</v>
      </c>
      <c r="C111" s="13">
        <v>2020</v>
      </c>
      <c r="D111" s="12" t="s">
        <v>10</v>
      </c>
      <c r="E111" s="14" t="s">
        <v>3</v>
      </c>
      <c r="F111" s="22">
        <v>2678</v>
      </c>
      <c r="G111" s="22">
        <v>217</v>
      </c>
      <c r="H111" s="22">
        <v>980</v>
      </c>
      <c r="I111" s="22">
        <v>296</v>
      </c>
      <c r="J111" s="22">
        <v>211</v>
      </c>
      <c r="K111" s="22">
        <v>171</v>
      </c>
      <c r="L111" s="22">
        <v>156</v>
      </c>
      <c r="M111" s="22">
        <v>177</v>
      </c>
      <c r="N111" s="22">
        <v>126</v>
      </c>
      <c r="O111" s="22">
        <v>89</v>
      </c>
      <c r="P111" s="22">
        <v>77</v>
      </c>
      <c r="Q111" s="22">
        <v>178</v>
      </c>
      <c r="R111" s="10"/>
    </row>
    <row r="112" spans="1:18" x14ac:dyDescent="0.25">
      <c r="A112" s="18" t="s">
        <v>51</v>
      </c>
      <c r="B112" s="12" t="s">
        <v>53</v>
      </c>
      <c r="C112" s="13">
        <v>2020</v>
      </c>
      <c r="D112" s="12" t="s">
        <v>10</v>
      </c>
      <c r="E112" s="14" t="s">
        <v>4</v>
      </c>
      <c r="F112" s="22">
        <v>5043</v>
      </c>
      <c r="G112" s="22">
        <v>406</v>
      </c>
      <c r="H112" s="22">
        <v>1754</v>
      </c>
      <c r="I112" s="22">
        <v>497</v>
      </c>
      <c r="J112" s="22">
        <v>332</v>
      </c>
      <c r="K112" s="22">
        <v>291</v>
      </c>
      <c r="L112" s="22">
        <v>310</v>
      </c>
      <c r="M112" s="22">
        <v>313</v>
      </c>
      <c r="N112" s="22">
        <v>262</v>
      </c>
      <c r="O112" s="22">
        <v>206</v>
      </c>
      <c r="P112" s="22">
        <v>172</v>
      </c>
      <c r="Q112" s="22">
        <v>500</v>
      </c>
      <c r="R112" s="10"/>
    </row>
    <row r="113" spans="1:18" x14ac:dyDescent="0.25">
      <c r="A113" s="18" t="s">
        <v>51</v>
      </c>
      <c r="B113" s="12" t="s">
        <v>53</v>
      </c>
      <c r="C113" s="13">
        <v>2020</v>
      </c>
      <c r="D113" s="12" t="s">
        <v>10</v>
      </c>
      <c r="E113" s="14" t="s">
        <v>45</v>
      </c>
      <c r="F113" s="22">
        <f>(F108+F112+F104+F100)/4</f>
        <v>5670.5</v>
      </c>
      <c r="G113" s="22">
        <f t="shared" ref="G113" si="131">(G108+G112+G104+G100)/4</f>
        <v>448.75</v>
      </c>
      <c r="H113" s="22">
        <f t="shared" ref="H113" si="132">(H108+H112+H104+H100)/4</f>
        <v>2038</v>
      </c>
      <c r="I113" s="22">
        <f t="shared" ref="I113" si="133">(I108+I112+I104+I100)/4</f>
        <v>560</v>
      </c>
      <c r="J113" s="22">
        <f t="shared" ref="J113" si="134">(J108+J112+J104+J100)/4</f>
        <v>370</v>
      </c>
      <c r="K113" s="22">
        <f t="shared" ref="K113" si="135">(K108+K112+K104+K100)/4</f>
        <v>317.75</v>
      </c>
      <c r="L113" s="22">
        <f t="shared" ref="L113" si="136">(L108+L112+L104+L100)/4</f>
        <v>341.75</v>
      </c>
      <c r="M113" s="22">
        <f t="shared" ref="M113" si="137">(M108+M112+M104+M100)/4</f>
        <v>343.5</v>
      </c>
      <c r="N113" s="22">
        <f t="shared" ref="N113" si="138">(N108+N112+N104+N100)/4</f>
        <v>287.5</v>
      </c>
      <c r="O113" s="22">
        <f t="shared" ref="O113" si="139">(O108+O112+O104+O100)/4</f>
        <v>223.5</v>
      </c>
      <c r="P113" s="22">
        <f t="shared" ref="P113" si="140">(P108+P112+P104+P100)/4</f>
        <v>186.5</v>
      </c>
      <c r="Q113" s="22">
        <f t="shared" ref="Q113" si="141">(Q108+Q112+Q104+Q100)/4</f>
        <v>553.25</v>
      </c>
      <c r="R113" s="10"/>
    </row>
    <row r="114" spans="1:18" x14ac:dyDescent="0.25">
      <c r="A114" s="18" t="s">
        <v>51</v>
      </c>
      <c r="B114" s="12" t="s">
        <v>53</v>
      </c>
      <c r="C114" s="13">
        <v>2020</v>
      </c>
      <c r="D114" s="12" t="s">
        <v>11</v>
      </c>
      <c r="E114" s="14" t="s">
        <v>2</v>
      </c>
      <c r="F114" s="22">
        <v>2367</v>
      </c>
      <c r="G114" s="22">
        <v>189</v>
      </c>
      <c r="H114" s="22">
        <v>776</v>
      </c>
      <c r="I114" s="22">
        <v>201</v>
      </c>
      <c r="J114" s="22">
        <v>121</v>
      </c>
      <c r="K114" s="22">
        <v>120</v>
      </c>
      <c r="L114" s="22">
        <v>154</v>
      </c>
      <c r="M114" s="22">
        <v>136</v>
      </c>
      <c r="N114" s="22">
        <v>136</v>
      </c>
      <c r="O114" s="22">
        <v>116</v>
      </c>
      <c r="P114" s="22">
        <v>96</v>
      </c>
      <c r="Q114" s="22">
        <v>322</v>
      </c>
      <c r="R114" s="10"/>
    </row>
    <row r="115" spans="1:18" x14ac:dyDescent="0.25">
      <c r="A115" s="18" t="s">
        <v>51</v>
      </c>
      <c r="B115" s="12" t="s">
        <v>53</v>
      </c>
      <c r="C115" s="13">
        <v>2020</v>
      </c>
      <c r="D115" s="12" t="s">
        <v>11</v>
      </c>
      <c r="E115" s="14" t="s">
        <v>3</v>
      </c>
      <c r="F115" s="22">
        <v>2677</v>
      </c>
      <c r="G115" s="22">
        <v>217</v>
      </c>
      <c r="H115" s="22">
        <v>979</v>
      </c>
      <c r="I115" s="22">
        <v>296</v>
      </c>
      <c r="J115" s="22">
        <v>211</v>
      </c>
      <c r="K115" s="22">
        <v>171</v>
      </c>
      <c r="L115" s="22">
        <v>156</v>
      </c>
      <c r="M115" s="22">
        <v>177</v>
      </c>
      <c r="N115" s="22">
        <v>126</v>
      </c>
      <c r="O115" s="22">
        <v>89</v>
      </c>
      <c r="P115" s="22">
        <v>77</v>
      </c>
      <c r="Q115" s="22">
        <v>178</v>
      </c>
      <c r="R115" s="10"/>
    </row>
    <row r="116" spans="1:18" x14ac:dyDescent="0.25">
      <c r="A116" s="18" t="s">
        <v>51</v>
      </c>
      <c r="B116" s="12" t="s">
        <v>53</v>
      </c>
      <c r="C116" s="13">
        <v>2020</v>
      </c>
      <c r="D116" s="12" t="s">
        <v>11</v>
      </c>
      <c r="E116" s="14" t="s">
        <v>4</v>
      </c>
      <c r="F116" s="22">
        <v>5044</v>
      </c>
      <c r="G116" s="22">
        <v>406</v>
      </c>
      <c r="H116" s="22">
        <v>1755</v>
      </c>
      <c r="I116" s="22">
        <v>497</v>
      </c>
      <c r="J116" s="22">
        <v>332</v>
      </c>
      <c r="K116" s="22">
        <v>291</v>
      </c>
      <c r="L116" s="22">
        <v>310</v>
      </c>
      <c r="M116" s="22">
        <v>313</v>
      </c>
      <c r="N116" s="22">
        <v>262</v>
      </c>
      <c r="O116" s="22">
        <v>205</v>
      </c>
      <c r="P116" s="22">
        <v>173</v>
      </c>
      <c r="Q116" s="22">
        <v>500</v>
      </c>
      <c r="R116" s="10"/>
    </row>
    <row r="117" spans="1:18" x14ac:dyDescent="0.25">
      <c r="A117" s="18" t="s">
        <v>51</v>
      </c>
      <c r="B117" s="12" t="s">
        <v>53</v>
      </c>
      <c r="C117" s="13">
        <v>2020</v>
      </c>
      <c r="D117" s="12" t="s">
        <v>11</v>
      </c>
      <c r="E117" s="14" t="s">
        <v>45</v>
      </c>
      <c r="F117" s="22">
        <f>(F112+F116+F108+F104+F100)/5</f>
        <v>5545.2</v>
      </c>
      <c r="G117" s="22">
        <f t="shared" ref="G117" si="142">(G112+G116+G108+G104+G100)/5</f>
        <v>440.2</v>
      </c>
      <c r="H117" s="22">
        <f>(H112+H116+H108+H104+H100)/5</f>
        <v>1981.4</v>
      </c>
      <c r="I117" s="22">
        <f t="shared" ref="I117" si="143">(I112+I116+I108+I104+I100)/5</f>
        <v>547.4</v>
      </c>
      <c r="J117" s="22">
        <f t="shared" ref="J117" si="144">(J112+J116+J108+J104+J100)/5</f>
        <v>362.4</v>
      </c>
      <c r="K117" s="22">
        <f t="shared" ref="K117" si="145">(K112+K116+K108+K104+K100)/5</f>
        <v>312.39999999999998</v>
      </c>
      <c r="L117" s="22">
        <f t="shared" ref="L117" si="146">(L112+L116+L108+L104+L100)/5</f>
        <v>335.4</v>
      </c>
      <c r="M117" s="22">
        <f t="shared" ref="M117" si="147">(M112+M116+M108+M104+M100)/5</f>
        <v>337.4</v>
      </c>
      <c r="N117" s="22">
        <f t="shared" ref="N117" si="148">(N112+N116+N108+N104+N100)/5</f>
        <v>282.39999999999998</v>
      </c>
      <c r="O117" s="22">
        <f t="shared" ref="O117" si="149">(O112+O116+O108+O104+O100)/5</f>
        <v>219.8</v>
      </c>
      <c r="P117" s="22">
        <f t="shared" ref="P117" si="150">(P112+P116+P108+P104+P100)/5</f>
        <v>183.8</v>
      </c>
      <c r="Q117" s="22">
        <f t="shared" ref="Q117" si="151">(Q112+Q116+Q108+Q104+Q100)/5</f>
        <v>542.6</v>
      </c>
      <c r="R117" s="10"/>
    </row>
    <row r="118" spans="1:18" x14ac:dyDescent="0.25">
      <c r="A118" s="18" t="s">
        <v>51</v>
      </c>
      <c r="B118" s="12" t="s">
        <v>53</v>
      </c>
      <c r="C118" s="13">
        <v>2020</v>
      </c>
      <c r="D118" s="12" t="s">
        <v>12</v>
      </c>
      <c r="E118" s="14" t="s">
        <v>2</v>
      </c>
      <c r="F118" s="22">
        <v>2368</v>
      </c>
      <c r="G118" s="22">
        <v>189</v>
      </c>
      <c r="H118" s="22">
        <v>776</v>
      </c>
      <c r="I118" s="22">
        <v>201</v>
      </c>
      <c r="J118" s="22">
        <v>121</v>
      </c>
      <c r="K118" s="22">
        <v>120</v>
      </c>
      <c r="L118" s="22">
        <v>154</v>
      </c>
      <c r="M118" s="22">
        <v>136</v>
      </c>
      <c r="N118" s="22">
        <v>136</v>
      </c>
      <c r="O118" s="22">
        <v>116</v>
      </c>
      <c r="P118" s="22">
        <v>96</v>
      </c>
      <c r="Q118" s="22">
        <v>323</v>
      </c>
      <c r="R118" s="10"/>
    </row>
    <row r="119" spans="1:18" x14ac:dyDescent="0.25">
      <c r="A119" s="18" t="s">
        <v>51</v>
      </c>
      <c r="B119" s="12" t="s">
        <v>53</v>
      </c>
      <c r="C119" s="13">
        <v>2020</v>
      </c>
      <c r="D119" s="12" t="s">
        <v>12</v>
      </c>
      <c r="E119" s="14" t="s">
        <v>3</v>
      </c>
      <c r="F119" s="22">
        <v>2678</v>
      </c>
      <c r="G119" s="22">
        <v>217</v>
      </c>
      <c r="H119" s="22">
        <v>979</v>
      </c>
      <c r="I119" s="22">
        <v>296</v>
      </c>
      <c r="J119" s="22">
        <v>211</v>
      </c>
      <c r="K119" s="22">
        <v>171</v>
      </c>
      <c r="L119" s="22">
        <v>157</v>
      </c>
      <c r="M119" s="22">
        <v>177</v>
      </c>
      <c r="N119" s="22">
        <v>126</v>
      </c>
      <c r="O119" s="22">
        <v>89</v>
      </c>
      <c r="P119" s="22">
        <v>77</v>
      </c>
      <c r="Q119" s="22">
        <v>178</v>
      </c>
      <c r="R119" s="10"/>
    </row>
    <row r="120" spans="1:18" x14ac:dyDescent="0.25">
      <c r="A120" s="18" t="s">
        <v>51</v>
      </c>
      <c r="B120" s="12" t="s">
        <v>53</v>
      </c>
      <c r="C120" s="13">
        <v>2020</v>
      </c>
      <c r="D120" s="12" t="s">
        <v>12</v>
      </c>
      <c r="E120" s="14" t="s">
        <v>4</v>
      </c>
      <c r="F120" s="22">
        <v>5046</v>
      </c>
      <c r="G120" s="22">
        <v>406</v>
      </c>
      <c r="H120" s="22">
        <v>1755</v>
      </c>
      <c r="I120" s="22">
        <v>497</v>
      </c>
      <c r="J120" s="22">
        <v>332</v>
      </c>
      <c r="K120" s="22">
        <v>291</v>
      </c>
      <c r="L120" s="22">
        <v>311</v>
      </c>
      <c r="M120" s="22">
        <v>313</v>
      </c>
      <c r="N120" s="22">
        <v>262</v>
      </c>
      <c r="O120" s="22">
        <v>205</v>
      </c>
      <c r="P120" s="22">
        <v>173</v>
      </c>
      <c r="Q120" s="22">
        <v>501</v>
      </c>
      <c r="R120" s="10"/>
    </row>
    <row r="121" spans="1:18" x14ac:dyDescent="0.25">
      <c r="A121" s="18" t="s">
        <v>51</v>
      </c>
      <c r="B121" s="12" t="s">
        <v>53</v>
      </c>
      <c r="C121" s="13">
        <v>2020</v>
      </c>
      <c r="D121" s="12" t="s">
        <v>12</v>
      </c>
      <c r="E121" s="14" t="s">
        <v>45</v>
      </c>
      <c r="F121" s="22">
        <f>(F116+F120+F112+F108+F104+F100)/6</f>
        <v>5462</v>
      </c>
      <c r="G121" s="22">
        <f t="shared" ref="G121" si="152">(G116+G120+G112+G108+G104+G100)/6</f>
        <v>434.5</v>
      </c>
      <c r="H121" s="22">
        <f t="shared" ref="H121" si="153">(H116+H120+H112+H108+H104+H100)/6</f>
        <v>1943.6666666666667</v>
      </c>
      <c r="I121" s="22">
        <f t="shared" ref="I121" si="154">(I116+I120+I112+I108+I104+I100)/6</f>
        <v>539</v>
      </c>
      <c r="J121" s="22">
        <f t="shared" ref="J121" si="155">(J116+J120+J112+J108+J104+J100)/6</f>
        <v>357.33333333333331</v>
      </c>
      <c r="K121" s="22">
        <f t="shared" ref="K121" si="156">(K116+K120+K112+K108+K104+K100)/6</f>
        <v>308.83333333333331</v>
      </c>
      <c r="L121" s="22">
        <f t="shared" ref="L121" si="157">(L116+L120+L112+L108+L104+L100)/6</f>
        <v>331.33333333333331</v>
      </c>
      <c r="M121" s="22">
        <f t="shared" ref="M121" si="158">(M116+M120+M112+M108+M104+M100)/6</f>
        <v>333.33333333333331</v>
      </c>
      <c r="N121" s="22">
        <f t="shared" ref="N121" si="159">(N116+N120+N112+N108+N104+N100)/6</f>
        <v>279</v>
      </c>
      <c r="O121" s="22">
        <f t="shared" ref="O121" si="160">(O116+O120+O112+O108+O104+O100)/6</f>
        <v>217.33333333333334</v>
      </c>
      <c r="P121" s="22">
        <f t="shared" ref="P121" si="161">(P116+P120+P112+P108+P104+P100)/6</f>
        <v>182</v>
      </c>
      <c r="Q121" s="22">
        <f t="shared" ref="Q121" si="162">(Q116+Q120+Q112+Q108+Q104+Q100)/6</f>
        <v>535.66666666666663</v>
      </c>
      <c r="R121" s="10"/>
    </row>
    <row r="122" spans="1:18" x14ac:dyDescent="0.25">
      <c r="A122" s="18" t="s">
        <v>51</v>
      </c>
      <c r="B122" s="12" t="s">
        <v>53</v>
      </c>
      <c r="C122" s="13">
        <v>2020</v>
      </c>
      <c r="D122" s="12" t="s">
        <v>13</v>
      </c>
      <c r="E122" s="14" t="s">
        <v>2</v>
      </c>
      <c r="F122" s="22">
        <v>2368</v>
      </c>
      <c r="G122" s="22">
        <v>189</v>
      </c>
      <c r="H122" s="22">
        <v>776</v>
      </c>
      <c r="I122" s="22">
        <v>201</v>
      </c>
      <c r="J122" s="22">
        <v>121</v>
      </c>
      <c r="K122" s="22">
        <v>120</v>
      </c>
      <c r="L122" s="22">
        <v>154</v>
      </c>
      <c r="M122" s="22">
        <v>136</v>
      </c>
      <c r="N122" s="22">
        <v>136</v>
      </c>
      <c r="O122" s="22">
        <v>116</v>
      </c>
      <c r="P122" s="22">
        <v>96</v>
      </c>
      <c r="Q122" s="22">
        <v>323</v>
      </c>
      <c r="R122" s="10"/>
    </row>
    <row r="123" spans="1:18" x14ac:dyDescent="0.25">
      <c r="A123" s="18" t="s">
        <v>51</v>
      </c>
      <c r="B123" s="12" t="s">
        <v>53</v>
      </c>
      <c r="C123" s="13">
        <v>2020</v>
      </c>
      <c r="D123" s="12" t="s">
        <v>13</v>
      </c>
      <c r="E123" s="14" t="s">
        <v>3</v>
      </c>
      <c r="F123" s="22">
        <v>2678</v>
      </c>
      <c r="G123" s="22">
        <v>217</v>
      </c>
      <c r="H123" s="22">
        <v>979</v>
      </c>
      <c r="I123" s="22">
        <v>296</v>
      </c>
      <c r="J123" s="22">
        <v>211</v>
      </c>
      <c r="K123" s="22">
        <v>171</v>
      </c>
      <c r="L123" s="22">
        <v>157</v>
      </c>
      <c r="M123" s="22">
        <v>177</v>
      </c>
      <c r="N123" s="22">
        <v>126</v>
      </c>
      <c r="O123" s="22">
        <v>89</v>
      </c>
      <c r="P123" s="22">
        <v>77</v>
      </c>
      <c r="Q123" s="22">
        <v>178</v>
      </c>
      <c r="R123" s="10"/>
    </row>
    <row r="124" spans="1:18" x14ac:dyDescent="0.25">
      <c r="A124" s="18" t="s">
        <v>51</v>
      </c>
      <c r="B124" s="12" t="s">
        <v>53</v>
      </c>
      <c r="C124" s="13">
        <v>2020</v>
      </c>
      <c r="D124" s="12" t="s">
        <v>13</v>
      </c>
      <c r="E124" s="14" t="s">
        <v>4</v>
      </c>
      <c r="F124" s="22">
        <v>5046</v>
      </c>
      <c r="G124" s="22">
        <v>406</v>
      </c>
      <c r="H124" s="22">
        <v>1755</v>
      </c>
      <c r="I124" s="22">
        <v>497</v>
      </c>
      <c r="J124" s="22">
        <v>332</v>
      </c>
      <c r="K124" s="22">
        <v>291</v>
      </c>
      <c r="L124" s="22">
        <v>311</v>
      </c>
      <c r="M124" s="22">
        <v>313</v>
      </c>
      <c r="N124" s="22">
        <v>262</v>
      </c>
      <c r="O124" s="22">
        <v>205</v>
      </c>
      <c r="P124" s="22">
        <v>173</v>
      </c>
      <c r="Q124" s="22">
        <v>501</v>
      </c>
      <c r="R124" s="10"/>
    </row>
    <row r="125" spans="1:18" x14ac:dyDescent="0.25">
      <c r="A125" s="18" t="s">
        <v>51</v>
      </c>
      <c r="B125" s="12" t="s">
        <v>53</v>
      </c>
      <c r="C125" s="13">
        <v>2020</v>
      </c>
      <c r="D125" s="12" t="s">
        <v>13</v>
      </c>
      <c r="E125" s="14" t="s">
        <v>45</v>
      </c>
      <c r="F125" s="22">
        <f>(F120+F124+F116+F112+F108+F104+F100)/7</f>
        <v>5402.5714285714284</v>
      </c>
      <c r="G125" s="22">
        <f t="shared" ref="G125" si="163">(G120+G124+G116+G112+G108+G104+G100)/7</f>
        <v>430.42857142857144</v>
      </c>
      <c r="H125" s="22">
        <f t="shared" ref="H125" si="164">(H120+H124+H116+H112+H108+H104+H100)/7</f>
        <v>1916.7142857142858</v>
      </c>
      <c r="I125" s="22">
        <f t="shared" ref="I125" si="165">(I120+I124+I116+I112+I108+I104+I100)/7</f>
        <v>533</v>
      </c>
      <c r="J125" s="22">
        <f t="shared" ref="J125" si="166">(J120+J124+J116+J112+J108+J104+J100)/7</f>
        <v>353.71428571428572</v>
      </c>
      <c r="K125" s="22">
        <f t="shared" ref="K125" si="167">(K120+K124+K116+K112+K108+K104+K100)/7</f>
        <v>306.28571428571428</v>
      </c>
      <c r="L125" s="22">
        <f t="shared" ref="L125" si="168">(L120+L124+L116+L112+L108+L104+L100)/7</f>
        <v>328.42857142857144</v>
      </c>
      <c r="M125" s="22">
        <f t="shared" ref="M125" si="169">(M120+M124+M116+M112+M108+M104+M100)/7</f>
        <v>330.42857142857144</v>
      </c>
      <c r="N125" s="22">
        <f t="shared" ref="N125" si="170">(N120+N124+N116+N112+N108+N104+N100)/7</f>
        <v>276.57142857142856</v>
      </c>
      <c r="O125" s="22">
        <f t="shared" ref="O125" si="171">(O120+O124+O116+O112+O108+O104+O100)/7</f>
        <v>215.57142857142858</v>
      </c>
      <c r="P125" s="22">
        <f t="shared" ref="P125" si="172">(P120+P124+P116+P112+P108+P104+P100)/7</f>
        <v>180.71428571428572</v>
      </c>
      <c r="Q125" s="22">
        <f t="shared" ref="Q125" si="173">(Q120+Q124+Q116+Q112+Q108+Q104+Q100)/7</f>
        <v>530.71428571428567</v>
      </c>
      <c r="R125" s="10"/>
    </row>
    <row r="126" spans="1:18" x14ac:dyDescent="0.25">
      <c r="A126" s="18" t="s">
        <v>51</v>
      </c>
      <c r="B126" s="12" t="s">
        <v>53</v>
      </c>
      <c r="C126" s="13">
        <v>2020</v>
      </c>
      <c r="D126" s="12" t="s">
        <v>14</v>
      </c>
      <c r="E126" s="14" t="s">
        <v>2</v>
      </c>
      <c r="F126" s="22">
        <v>2368</v>
      </c>
      <c r="G126" s="22">
        <v>189</v>
      </c>
      <c r="H126" s="22">
        <v>776</v>
      </c>
      <c r="I126" s="22">
        <v>201</v>
      </c>
      <c r="J126" s="22">
        <v>121</v>
      </c>
      <c r="K126" s="22">
        <v>120</v>
      </c>
      <c r="L126" s="22">
        <v>154</v>
      </c>
      <c r="M126" s="22">
        <v>136</v>
      </c>
      <c r="N126" s="22">
        <v>136</v>
      </c>
      <c r="O126" s="22">
        <v>116</v>
      </c>
      <c r="P126" s="22">
        <v>96</v>
      </c>
      <c r="Q126" s="22">
        <v>323</v>
      </c>
      <c r="R126" s="10"/>
    </row>
    <row r="127" spans="1:18" x14ac:dyDescent="0.25">
      <c r="A127" s="18" t="s">
        <v>51</v>
      </c>
      <c r="B127" s="12" t="s">
        <v>53</v>
      </c>
      <c r="C127" s="13">
        <v>2020</v>
      </c>
      <c r="D127" s="12" t="s">
        <v>14</v>
      </c>
      <c r="E127" s="14" t="s">
        <v>3</v>
      </c>
      <c r="F127" s="22">
        <v>2678</v>
      </c>
      <c r="G127" s="22">
        <v>217</v>
      </c>
      <c r="H127" s="22">
        <v>979</v>
      </c>
      <c r="I127" s="22">
        <v>296</v>
      </c>
      <c r="J127" s="22">
        <v>211</v>
      </c>
      <c r="K127" s="22">
        <v>171</v>
      </c>
      <c r="L127" s="22">
        <v>157</v>
      </c>
      <c r="M127" s="22">
        <v>177</v>
      </c>
      <c r="N127" s="22">
        <v>126</v>
      </c>
      <c r="O127" s="22">
        <v>89</v>
      </c>
      <c r="P127" s="22">
        <v>77</v>
      </c>
      <c r="Q127" s="22">
        <v>178</v>
      </c>
      <c r="R127" s="10"/>
    </row>
    <row r="128" spans="1:18" x14ac:dyDescent="0.25">
      <c r="A128" s="18" t="s">
        <v>51</v>
      </c>
      <c r="B128" s="12" t="s">
        <v>53</v>
      </c>
      <c r="C128" s="13">
        <v>2020</v>
      </c>
      <c r="D128" s="12" t="s">
        <v>14</v>
      </c>
      <c r="E128" s="14" t="s">
        <v>4</v>
      </c>
      <c r="F128" s="22">
        <v>5046</v>
      </c>
      <c r="G128" s="22">
        <v>406</v>
      </c>
      <c r="H128" s="22">
        <v>1755</v>
      </c>
      <c r="I128" s="22">
        <v>497</v>
      </c>
      <c r="J128" s="22">
        <v>332</v>
      </c>
      <c r="K128" s="22">
        <v>291</v>
      </c>
      <c r="L128" s="22">
        <v>311</v>
      </c>
      <c r="M128" s="22">
        <v>313</v>
      </c>
      <c r="N128" s="22">
        <v>262</v>
      </c>
      <c r="O128" s="22">
        <v>205</v>
      </c>
      <c r="P128" s="22">
        <v>173</v>
      </c>
      <c r="Q128" s="22">
        <v>501</v>
      </c>
      <c r="R128" s="10"/>
    </row>
    <row r="129" spans="1:18" x14ac:dyDescent="0.25">
      <c r="A129" s="18" t="s">
        <v>51</v>
      </c>
      <c r="B129" s="12" t="s">
        <v>53</v>
      </c>
      <c r="C129" s="13">
        <v>2020</v>
      </c>
      <c r="D129" s="12" t="s">
        <v>14</v>
      </c>
      <c r="E129" s="14" t="s">
        <v>45</v>
      </c>
      <c r="F129" s="22">
        <f>(F124+F128+F120+F116+F112+F108+F104+F100)/8</f>
        <v>5358</v>
      </c>
      <c r="G129" s="22">
        <f t="shared" ref="G129" si="174">(G124+G128+G120+G116+G112+G108+G104+G100)/8</f>
        <v>427.375</v>
      </c>
      <c r="H129" s="22">
        <f t="shared" ref="H129" si="175">(H124+H128+H120+H116+H112+H108+H104+H100)/8</f>
        <v>1896.5</v>
      </c>
      <c r="I129" s="22">
        <f t="shared" ref="I129" si="176">(I124+I128+I120+I116+I112+I108+I104+I100)/8</f>
        <v>528.5</v>
      </c>
      <c r="J129" s="22">
        <f t="shared" ref="J129" si="177">(J124+J128+J120+J116+J112+J108+J104+J100)/8</f>
        <v>351</v>
      </c>
      <c r="K129" s="22">
        <f t="shared" ref="K129" si="178">(K124+K128+K120+K116+K112+K108+K104+K100)/8</f>
        <v>304.375</v>
      </c>
      <c r="L129" s="22">
        <f t="shared" ref="L129" si="179">(L124+L128+L120+L116+L112+L108+L104+L100)/8</f>
        <v>326.25</v>
      </c>
      <c r="M129" s="22">
        <f t="shared" ref="M129" si="180">(M124+M128+M120+M116+M112+M108+M104+M100)/8</f>
        <v>328.25</v>
      </c>
      <c r="N129" s="22">
        <f t="shared" ref="N129" si="181">(N124+N128+N120+N116+N112+N108+N104+N100)/8</f>
        <v>274.75</v>
      </c>
      <c r="O129" s="22">
        <f t="shared" ref="O129" si="182">(O124+O128+O120+O116+O112+O108+O104+O100)/8</f>
        <v>214.25</v>
      </c>
      <c r="P129" s="22">
        <f t="shared" ref="P129" si="183">(P124+P128+P120+P116+P112+P108+P104+P100)/8</f>
        <v>179.75</v>
      </c>
      <c r="Q129" s="22">
        <f t="shared" ref="Q129" si="184">(Q124+Q128+Q120+Q116+Q112+Q108+Q104+Q100)/8</f>
        <v>527</v>
      </c>
      <c r="R129" s="10"/>
    </row>
    <row r="130" spans="1:18" x14ac:dyDescent="0.25">
      <c r="A130" s="18" t="s">
        <v>51</v>
      </c>
      <c r="B130" s="12" t="s">
        <v>53</v>
      </c>
      <c r="C130" s="13">
        <v>2020</v>
      </c>
      <c r="D130" s="12" t="s">
        <v>15</v>
      </c>
      <c r="E130" s="14" t="s">
        <v>2</v>
      </c>
      <c r="F130" s="22">
        <v>2371</v>
      </c>
      <c r="G130" s="22">
        <v>188</v>
      </c>
      <c r="H130" s="22">
        <v>778</v>
      </c>
      <c r="I130" s="22">
        <v>202</v>
      </c>
      <c r="J130" s="22">
        <v>121</v>
      </c>
      <c r="K130" s="22">
        <v>120</v>
      </c>
      <c r="L130" s="22">
        <v>153</v>
      </c>
      <c r="M130" s="22">
        <v>137</v>
      </c>
      <c r="N130" s="22">
        <v>136</v>
      </c>
      <c r="O130" s="22">
        <v>116</v>
      </c>
      <c r="P130" s="22">
        <v>97</v>
      </c>
      <c r="Q130" s="22">
        <v>323</v>
      </c>
      <c r="R130" s="10"/>
    </row>
    <row r="131" spans="1:18" x14ac:dyDescent="0.25">
      <c r="A131" s="18" t="s">
        <v>51</v>
      </c>
      <c r="B131" s="12" t="s">
        <v>53</v>
      </c>
      <c r="C131" s="13">
        <v>2020</v>
      </c>
      <c r="D131" s="12" t="s">
        <v>15</v>
      </c>
      <c r="E131" s="14" t="s">
        <v>3</v>
      </c>
      <c r="F131" s="22">
        <v>2685</v>
      </c>
      <c r="G131" s="22">
        <v>217</v>
      </c>
      <c r="H131" s="22">
        <v>983</v>
      </c>
      <c r="I131" s="22">
        <v>297</v>
      </c>
      <c r="J131" s="22">
        <v>211</v>
      </c>
      <c r="K131" s="22">
        <v>172</v>
      </c>
      <c r="L131" s="22">
        <v>157</v>
      </c>
      <c r="M131" s="22">
        <v>178</v>
      </c>
      <c r="N131" s="22">
        <v>126</v>
      </c>
      <c r="O131" s="22">
        <v>89</v>
      </c>
      <c r="P131" s="22">
        <v>77</v>
      </c>
      <c r="Q131" s="22">
        <v>178</v>
      </c>
      <c r="R131" s="10"/>
    </row>
    <row r="132" spans="1:18" x14ac:dyDescent="0.25">
      <c r="A132" s="18" t="s">
        <v>51</v>
      </c>
      <c r="B132" s="12" t="s">
        <v>53</v>
      </c>
      <c r="C132" s="13">
        <v>2020</v>
      </c>
      <c r="D132" s="12" t="s">
        <v>15</v>
      </c>
      <c r="E132" s="14" t="s">
        <v>4</v>
      </c>
      <c r="F132" s="22">
        <v>5056</v>
      </c>
      <c r="G132" s="22">
        <v>405</v>
      </c>
      <c r="H132" s="22">
        <v>1761</v>
      </c>
      <c r="I132" s="22">
        <v>499</v>
      </c>
      <c r="J132" s="22">
        <v>332</v>
      </c>
      <c r="K132" s="22">
        <v>292</v>
      </c>
      <c r="L132" s="22">
        <v>310</v>
      </c>
      <c r="M132" s="22">
        <v>315</v>
      </c>
      <c r="N132" s="22">
        <v>262</v>
      </c>
      <c r="O132" s="22">
        <v>205</v>
      </c>
      <c r="P132" s="22">
        <v>174</v>
      </c>
      <c r="Q132" s="22">
        <v>501</v>
      </c>
      <c r="R132" s="10"/>
    </row>
    <row r="133" spans="1:18" x14ac:dyDescent="0.25">
      <c r="A133" s="18" t="s">
        <v>51</v>
      </c>
      <c r="B133" s="12" t="s">
        <v>53</v>
      </c>
      <c r="C133" s="13">
        <v>2020</v>
      </c>
      <c r="D133" s="12" t="s">
        <v>15</v>
      </c>
      <c r="E133" s="14" t="s">
        <v>45</v>
      </c>
      <c r="F133" s="22">
        <f>(F128+F132+F124+F120+F116+F112+F108+F104+F100)/9</f>
        <v>5324.4444444444443</v>
      </c>
      <c r="G133" s="22">
        <f t="shared" ref="G133" si="185">(G128+G132+G124+G120+G116+G112+G108+G104+G100)/9</f>
        <v>424.88888888888891</v>
      </c>
      <c r="H133" s="22">
        <f t="shared" ref="H133" si="186">(H128+H132+H124+H120+H116+H112+H108+H104+H100)/9</f>
        <v>1881.4444444444443</v>
      </c>
      <c r="I133" s="22">
        <f t="shared" ref="I133" si="187">(I128+I132+I124+I120+I116+I112+I108+I104+I100)/9</f>
        <v>525.22222222222217</v>
      </c>
      <c r="J133" s="22">
        <f t="shared" ref="J133" si="188">(J128+J132+J124+J120+J116+J112+J108+J104+J100)/9</f>
        <v>348.88888888888891</v>
      </c>
      <c r="K133" s="22">
        <f t="shared" ref="K133" si="189">(K128+K132+K124+K120+K116+K112+K108+K104+K100)/9</f>
        <v>303</v>
      </c>
      <c r="L133" s="22">
        <f t="shared" ref="L133" si="190">(L128+L132+L124+L120+L116+L112+L108+L104+L100)/9</f>
        <v>324.44444444444446</v>
      </c>
      <c r="M133" s="22">
        <f t="shared" ref="M133" si="191">(M128+M132+M124+M120+M116+M112+M108+M104+M100)/9</f>
        <v>326.77777777777777</v>
      </c>
      <c r="N133" s="22">
        <f t="shared" ref="N133" si="192">(N128+N132+N124+N120+N116+N112+N108+N104+N100)/9</f>
        <v>273.33333333333331</v>
      </c>
      <c r="O133" s="22">
        <f t="shared" ref="O133" si="193">(O128+O132+O124+O120+O116+O112+O108+O104+O100)/9</f>
        <v>213.22222222222223</v>
      </c>
      <c r="P133" s="22">
        <f t="shared" ref="P133" si="194">(P128+P132+P124+P120+P116+P112+P108+P104+P100)/9</f>
        <v>179.11111111111111</v>
      </c>
      <c r="Q133" s="22">
        <f t="shared" ref="Q133" si="195">(Q128+Q132+Q124+Q120+Q116+Q112+Q108+Q104+Q100)/9</f>
        <v>524.11111111111109</v>
      </c>
      <c r="R133" s="10"/>
    </row>
    <row r="134" spans="1:18" x14ac:dyDescent="0.25">
      <c r="A134" s="18" t="s">
        <v>51</v>
      </c>
      <c r="B134" s="12" t="s">
        <v>53</v>
      </c>
      <c r="C134" s="13">
        <v>2020</v>
      </c>
      <c r="D134" s="12" t="s">
        <v>16</v>
      </c>
      <c r="E134" s="14" t="s">
        <v>2</v>
      </c>
      <c r="F134" s="22">
        <v>2344</v>
      </c>
      <c r="G134" s="22">
        <v>206</v>
      </c>
      <c r="H134" s="22">
        <v>759</v>
      </c>
      <c r="I134" s="22">
        <v>194</v>
      </c>
      <c r="J134" s="22">
        <v>110</v>
      </c>
      <c r="K134" s="22">
        <v>121</v>
      </c>
      <c r="L134" s="22">
        <v>146</v>
      </c>
      <c r="M134" s="22">
        <v>135</v>
      </c>
      <c r="N134" s="22">
        <v>131</v>
      </c>
      <c r="O134" s="22">
        <v>117</v>
      </c>
      <c r="P134" s="22">
        <v>92</v>
      </c>
      <c r="Q134" s="22">
        <v>333</v>
      </c>
      <c r="R134" s="10"/>
    </row>
    <row r="135" spans="1:18" x14ac:dyDescent="0.25">
      <c r="A135" s="18" t="s">
        <v>51</v>
      </c>
      <c r="B135" s="12" t="s">
        <v>53</v>
      </c>
      <c r="C135" s="13">
        <v>2020</v>
      </c>
      <c r="D135" s="12" t="s">
        <v>16</v>
      </c>
      <c r="E135" s="14" t="s">
        <v>3</v>
      </c>
      <c r="F135" s="22">
        <v>2733</v>
      </c>
      <c r="G135" s="22">
        <v>236</v>
      </c>
      <c r="H135" s="22">
        <v>957</v>
      </c>
      <c r="I135" s="22">
        <v>303</v>
      </c>
      <c r="J135" s="22">
        <v>223</v>
      </c>
      <c r="K135" s="22">
        <v>181</v>
      </c>
      <c r="L135" s="22">
        <v>161</v>
      </c>
      <c r="M135" s="22">
        <v>184</v>
      </c>
      <c r="N135" s="22">
        <v>132</v>
      </c>
      <c r="O135" s="22">
        <v>92</v>
      </c>
      <c r="P135" s="22">
        <v>77</v>
      </c>
      <c r="Q135" s="22">
        <v>187</v>
      </c>
      <c r="R135" s="10"/>
    </row>
    <row r="136" spans="1:18" x14ac:dyDescent="0.25">
      <c r="A136" s="18" t="s">
        <v>51</v>
      </c>
      <c r="B136" s="12" t="s">
        <v>53</v>
      </c>
      <c r="C136" s="13">
        <v>2020</v>
      </c>
      <c r="D136" s="12" t="s">
        <v>16</v>
      </c>
      <c r="E136" s="14" t="s">
        <v>4</v>
      </c>
      <c r="F136" s="22">
        <v>5077</v>
      </c>
      <c r="G136" s="22">
        <v>442</v>
      </c>
      <c r="H136" s="22">
        <v>1716</v>
      </c>
      <c r="I136" s="22">
        <v>497</v>
      </c>
      <c r="J136" s="22">
        <v>333</v>
      </c>
      <c r="K136" s="22">
        <v>302</v>
      </c>
      <c r="L136" s="22">
        <v>307</v>
      </c>
      <c r="M136" s="22">
        <v>319</v>
      </c>
      <c r="N136" s="22">
        <v>263</v>
      </c>
      <c r="O136" s="22">
        <v>209</v>
      </c>
      <c r="P136" s="22">
        <v>169</v>
      </c>
      <c r="Q136" s="22">
        <v>520</v>
      </c>
      <c r="R136" s="10"/>
    </row>
    <row r="137" spans="1:18" x14ac:dyDescent="0.25">
      <c r="A137" s="18" t="s">
        <v>51</v>
      </c>
      <c r="B137" s="12" t="s">
        <v>53</v>
      </c>
      <c r="C137" s="13">
        <v>2020</v>
      </c>
      <c r="D137" s="12" t="s">
        <v>16</v>
      </c>
      <c r="E137" s="14" t="s">
        <v>45</v>
      </c>
      <c r="F137" s="22">
        <f>(F132+F136+F128+F124+F120+F116+F112+F108+F104+F100)/10</f>
        <v>5299.7</v>
      </c>
      <c r="G137" s="22">
        <f t="shared" ref="G137" si="196">(G132+G136+G128+G124+G120+G116+G112+G108+G104+G100)/10</f>
        <v>426.6</v>
      </c>
      <c r="H137" s="22">
        <f t="shared" ref="H137" si="197">(H132+H136+H128+H124+H120+H116+H112+H108+H104+H100)/10</f>
        <v>1864.9</v>
      </c>
      <c r="I137" s="22">
        <f t="shared" ref="I137" si="198">(I132+I136+I128+I124+I120+I116+I112+I108+I104+I100)/10</f>
        <v>522.4</v>
      </c>
      <c r="J137" s="22">
        <f t="shared" ref="J137" si="199">(J132+J136+J128+J124+J120+J116+J112+J108+J104+J100)/10</f>
        <v>347.3</v>
      </c>
      <c r="K137" s="22">
        <f t="shared" ref="K137" si="200">(K132+K136+K128+K124+K120+K116+K112+K108+K104+K100)/10</f>
        <v>302.89999999999998</v>
      </c>
      <c r="L137" s="22">
        <f t="shared" ref="L137" si="201">(L132+L136+L128+L124+L120+L116+L112+L108+L104+L100)/10</f>
        <v>322.7</v>
      </c>
      <c r="M137" s="22">
        <f t="shared" ref="M137" si="202">(M132+M136+M128+M124+M120+M116+M112+M108+M104+M100)/10</f>
        <v>326</v>
      </c>
      <c r="N137" s="22">
        <f t="shared" ref="N137" si="203">(N132+N136+N128+N124+N120+N116+N112+N108+N104+N100)/10</f>
        <v>272.3</v>
      </c>
      <c r="O137" s="22">
        <f t="shared" ref="O137" si="204">(O132+O136+O128+O124+O120+O116+O112+O108+O104+O100)/10</f>
        <v>212.8</v>
      </c>
      <c r="P137" s="22">
        <f t="shared" ref="P137" si="205">(P132+P136+P128+P124+P120+P116+P112+P108+P104+P100)/10</f>
        <v>178.1</v>
      </c>
      <c r="Q137" s="22">
        <f t="shared" ref="Q137" si="206">(Q132+Q136+Q128+Q124+Q120+Q116+Q112+Q108+Q104+Q100)/10</f>
        <v>523.70000000000005</v>
      </c>
      <c r="R137" s="10"/>
    </row>
    <row r="138" spans="1:18" x14ac:dyDescent="0.25">
      <c r="A138" s="18" t="s">
        <v>51</v>
      </c>
      <c r="B138" s="12" t="s">
        <v>53</v>
      </c>
      <c r="C138" s="13">
        <v>2020</v>
      </c>
      <c r="D138" s="12" t="s">
        <v>17</v>
      </c>
      <c r="E138" s="14" t="s">
        <v>2</v>
      </c>
      <c r="F138" s="22">
        <v>2153</v>
      </c>
      <c r="G138" s="22">
        <v>187</v>
      </c>
      <c r="H138" s="22">
        <v>690</v>
      </c>
      <c r="I138" s="22">
        <v>179</v>
      </c>
      <c r="J138" s="22">
        <v>99</v>
      </c>
      <c r="K138" s="22">
        <v>111</v>
      </c>
      <c r="L138" s="22">
        <v>135</v>
      </c>
      <c r="M138" s="22">
        <v>127</v>
      </c>
      <c r="N138" s="22">
        <v>123</v>
      </c>
      <c r="O138" s="22">
        <v>109</v>
      </c>
      <c r="P138" s="22">
        <v>84</v>
      </c>
      <c r="Q138" s="22">
        <v>309</v>
      </c>
      <c r="R138" s="10"/>
    </row>
    <row r="139" spans="1:18" x14ac:dyDescent="0.25">
      <c r="A139" s="18" t="s">
        <v>51</v>
      </c>
      <c r="B139" s="12" t="s">
        <v>53</v>
      </c>
      <c r="C139" s="13">
        <v>2020</v>
      </c>
      <c r="D139" s="12" t="s">
        <v>17</v>
      </c>
      <c r="E139" s="14" t="s">
        <v>3</v>
      </c>
      <c r="F139" s="22">
        <v>2503</v>
      </c>
      <c r="G139" s="22">
        <v>211</v>
      </c>
      <c r="H139" s="22">
        <v>874</v>
      </c>
      <c r="I139" s="22">
        <v>281</v>
      </c>
      <c r="J139" s="22">
        <v>200</v>
      </c>
      <c r="K139" s="22">
        <v>167</v>
      </c>
      <c r="L139" s="22">
        <v>148</v>
      </c>
      <c r="M139" s="22">
        <v>172</v>
      </c>
      <c r="N139" s="22">
        <v>123</v>
      </c>
      <c r="O139" s="22">
        <v>85</v>
      </c>
      <c r="P139" s="22">
        <v>72</v>
      </c>
      <c r="Q139" s="22">
        <v>170</v>
      </c>
      <c r="R139" s="10"/>
    </row>
    <row r="140" spans="1:18" x14ac:dyDescent="0.25">
      <c r="A140" s="18" t="s">
        <v>51</v>
      </c>
      <c r="B140" s="12" t="s">
        <v>53</v>
      </c>
      <c r="C140" s="13">
        <v>2020</v>
      </c>
      <c r="D140" s="12" t="s">
        <v>17</v>
      </c>
      <c r="E140" s="14" t="s">
        <v>4</v>
      </c>
      <c r="F140" s="22">
        <v>4656</v>
      </c>
      <c r="G140" s="22">
        <v>398</v>
      </c>
      <c r="H140" s="22">
        <v>1564</v>
      </c>
      <c r="I140" s="22">
        <v>460</v>
      </c>
      <c r="J140" s="22">
        <v>299</v>
      </c>
      <c r="K140" s="22">
        <v>278</v>
      </c>
      <c r="L140" s="22">
        <v>283</v>
      </c>
      <c r="M140" s="22">
        <v>299</v>
      </c>
      <c r="N140" s="22">
        <v>246</v>
      </c>
      <c r="O140" s="22">
        <v>194</v>
      </c>
      <c r="P140" s="22">
        <v>156</v>
      </c>
      <c r="Q140" s="22">
        <v>479</v>
      </c>
      <c r="R140" s="10"/>
    </row>
    <row r="141" spans="1:18" x14ac:dyDescent="0.25">
      <c r="A141" s="18" t="s">
        <v>51</v>
      </c>
      <c r="B141" s="12" t="s">
        <v>53</v>
      </c>
      <c r="C141" s="13">
        <v>2020</v>
      </c>
      <c r="D141" s="12" t="s">
        <v>17</v>
      </c>
      <c r="E141" s="14" t="s">
        <v>45</v>
      </c>
      <c r="F141" s="22">
        <f>(F136+F140+F132+F128+F124+F120+F116+F112+F108+F104+F100)/11</f>
        <v>5241.181818181818</v>
      </c>
      <c r="G141" s="22">
        <f t="shared" ref="G141" si="207">(G136+G140+G132+G128+G124+G120+G116+G112+G108+G104+G100)/11</f>
        <v>424</v>
      </c>
      <c r="H141" s="22">
        <f t="shared" ref="H141" si="208">(H136+H140+H132+H128+H124+H120+H116+H112+H108+H104+H100)/11</f>
        <v>1837.5454545454545</v>
      </c>
      <c r="I141" s="22">
        <f t="shared" ref="I141" si="209">(I136+I140+I132+I128+I124+I120+I116+I112+I108+I104+I100)/11</f>
        <v>516.72727272727275</v>
      </c>
      <c r="J141" s="22">
        <f t="shared" ref="J141" si="210">(J136+J140+J132+J128+J124+J120+J116+J112+J108+J104+J100)/11</f>
        <v>342.90909090909093</v>
      </c>
      <c r="K141" s="22">
        <f t="shared" ref="K141" si="211">(K136+K140+K132+K128+K124+K120+K116+K112+K108+K104+K100)/11</f>
        <v>300.63636363636363</v>
      </c>
      <c r="L141" s="22">
        <f t="shared" ref="L141" si="212">(L136+L140+L132+L128+L124+L120+L116+L112+L108+L104+L100)/11</f>
        <v>319.09090909090907</v>
      </c>
      <c r="M141" s="22">
        <f t="shared" ref="M141" si="213">(M136+M140+M132+M128+M124+M120+M116+M112+M108+M104+M100)/11</f>
        <v>323.54545454545456</v>
      </c>
      <c r="N141" s="22">
        <f t="shared" ref="N141" si="214">(N136+N140+N132+N128+N124+N120+N116+N112+N108+N104+N100)/11</f>
        <v>269.90909090909093</v>
      </c>
      <c r="O141" s="22">
        <f t="shared" ref="O141" si="215">(O136+O140+O132+O128+O124+O120+O116+O112+O108+O104+O100)/11</f>
        <v>211.09090909090909</v>
      </c>
      <c r="P141" s="22">
        <f t="shared" ref="P141" si="216">(P136+P140+P132+P128+P124+P120+P116+P112+P108+P104+P100)/11</f>
        <v>176.09090909090909</v>
      </c>
      <c r="Q141" s="22">
        <f t="shared" ref="Q141" si="217">(Q136+Q140+Q132+Q128+Q124+Q120+Q116+Q112+Q108+Q104+Q100)/11</f>
        <v>519.63636363636363</v>
      </c>
      <c r="R141" s="10"/>
    </row>
    <row r="142" spans="1:18" x14ac:dyDescent="0.25">
      <c r="A142" s="18" t="s">
        <v>51</v>
      </c>
      <c r="B142" s="12" t="s">
        <v>53</v>
      </c>
      <c r="C142" s="13">
        <v>2020</v>
      </c>
      <c r="D142" s="12" t="s">
        <v>18</v>
      </c>
      <c r="E142" s="14" t="s">
        <v>2</v>
      </c>
      <c r="F142" s="22">
        <v>2096</v>
      </c>
      <c r="G142" s="22">
        <v>147</v>
      </c>
      <c r="H142" s="22">
        <v>611</v>
      </c>
      <c r="I142" s="22">
        <v>252</v>
      </c>
      <c r="J142" s="22">
        <v>108</v>
      </c>
      <c r="K142" s="22">
        <v>100</v>
      </c>
      <c r="L142" s="22">
        <v>130</v>
      </c>
      <c r="M142" s="22">
        <v>119</v>
      </c>
      <c r="N142" s="22">
        <v>124</v>
      </c>
      <c r="O142" s="22">
        <v>96</v>
      </c>
      <c r="P142" s="22">
        <v>89</v>
      </c>
      <c r="Q142" s="22">
        <v>320</v>
      </c>
      <c r="R142" s="10"/>
    </row>
    <row r="143" spans="1:18" x14ac:dyDescent="0.25">
      <c r="A143" s="18" t="s">
        <v>51</v>
      </c>
      <c r="B143" s="12" t="s">
        <v>53</v>
      </c>
      <c r="C143" s="13">
        <v>2020</v>
      </c>
      <c r="D143" s="12" t="s">
        <v>18</v>
      </c>
      <c r="E143" s="14" t="s">
        <v>3</v>
      </c>
      <c r="F143" s="22">
        <v>2431</v>
      </c>
      <c r="G143" s="22">
        <v>150</v>
      </c>
      <c r="H143" s="22">
        <v>789</v>
      </c>
      <c r="I143" s="22">
        <v>358</v>
      </c>
      <c r="J143" s="22">
        <v>184</v>
      </c>
      <c r="K143" s="22">
        <v>177</v>
      </c>
      <c r="L143" s="22">
        <v>140</v>
      </c>
      <c r="M143" s="22">
        <v>170</v>
      </c>
      <c r="N143" s="22">
        <v>129</v>
      </c>
      <c r="O143" s="22">
        <v>79</v>
      </c>
      <c r="P143" s="22">
        <v>78</v>
      </c>
      <c r="Q143" s="22">
        <v>177</v>
      </c>
      <c r="R143" s="10"/>
    </row>
    <row r="144" spans="1:18" x14ac:dyDescent="0.25">
      <c r="A144" s="18" t="s">
        <v>51</v>
      </c>
      <c r="B144" s="12" t="s">
        <v>53</v>
      </c>
      <c r="C144" s="13">
        <v>2020</v>
      </c>
      <c r="D144" s="12" t="s">
        <v>18</v>
      </c>
      <c r="E144" s="14" t="s">
        <v>4</v>
      </c>
      <c r="F144" s="22">
        <v>4527</v>
      </c>
      <c r="G144" s="22">
        <v>297</v>
      </c>
      <c r="H144" s="22">
        <v>1400</v>
      </c>
      <c r="I144" s="22">
        <v>610</v>
      </c>
      <c r="J144" s="22">
        <v>292</v>
      </c>
      <c r="K144" s="22">
        <v>277</v>
      </c>
      <c r="L144" s="22">
        <v>270</v>
      </c>
      <c r="M144" s="22">
        <v>289</v>
      </c>
      <c r="N144" s="22">
        <v>253</v>
      </c>
      <c r="O144" s="22">
        <v>175</v>
      </c>
      <c r="P144" s="22">
        <v>167</v>
      </c>
      <c r="Q144" s="22">
        <v>497</v>
      </c>
      <c r="R144" s="10"/>
    </row>
    <row r="145" spans="1:18" x14ac:dyDescent="0.25">
      <c r="A145" s="18" t="s">
        <v>51</v>
      </c>
      <c r="B145" s="12" t="s">
        <v>53</v>
      </c>
      <c r="C145" s="13">
        <v>2020</v>
      </c>
      <c r="D145" s="12" t="s">
        <v>18</v>
      </c>
      <c r="E145" s="14" t="s">
        <v>5</v>
      </c>
      <c r="F145" s="22">
        <f>(F140+F144+F136+F132+F128+F124+F120+F116+F112+F108+F104+F100)/12</f>
        <v>5181.666666666667</v>
      </c>
      <c r="G145" s="22">
        <f t="shared" ref="G145" si="218">(G140+G144+G136+G132+G128+G124+G120+G116+G112+G108+G104+G100)/12</f>
        <v>413.41666666666669</v>
      </c>
      <c r="H145" s="22">
        <f t="shared" ref="H145" si="219">(H140+H144+H136+H132+H128+H124+H120+H116+H112+H108+H104+H100)/12</f>
        <v>1801.0833333333333</v>
      </c>
      <c r="I145" s="22">
        <f t="shared" ref="I145" si="220">(I140+I144+I136+I132+I128+I124+I120+I116+I112+I108+I104+I100)/12</f>
        <v>524.5</v>
      </c>
      <c r="J145" s="22">
        <f t="shared" ref="J145" si="221">(J140+J144+J136+J132+J128+J124+J120+J116+J112+J108+J104+J100)/12</f>
        <v>338.66666666666669</v>
      </c>
      <c r="K145" s="22">
        <f t="shared" ref="K145" si="222">(K140+K144+K136+K132+K128+K124+K120+K116+K112+K108+K104+K100)/12</f>
        <v>298.66666666666669</v>
      </c>
      <c r="L145" s="22">
        <f t="shared" ref="L145" si="223">(L140+L144+L136+L132+L128+L124+L120+L116+L112+L108+L104+L100)/12</f>
        <v>315</v>
      </c>
      <c r="M145" s="22">
        <f t="shared" ref="M145" si="224">(M140+M144+M136+M132+M128+M124+M120+M116+M112+M108+M104+M100)/12</f>
        <v>320.66666666666669</v>
      </c>
      <c r="N145" s="22">
        <f t="shared" ref="N145" si="225">(N140+N144+N136+N132+N128+N124+N120+N116+N112+N108+N104+N100)/12</f>
        <v>268.5</v>
      </c>
      <c r="O145" s="22">
        <f t="shared" ref="O145" si="226">(O140+O144+O136+O132+O128+O124+O120+O116+O112+O108+O104+O100)/12</f>
        <v>208.08333333333334</v>
      </c>
      <c r="P145" s="22">
        <f t="shared" ref="P145" si="227">(P140+P144+P136+P132+P128+P124+P120+P116+P112+P108+P104+P100)/12</f>
        <v>175.33333333333334</v>
      </c>
      <c r="Q145" s="22">
        <f t="shared" ref="Q145" si="228">(Q140+Q144+Q136+Q132+Q128+Q124+Q120+Q116+Q112+Q108+Q104+Q100)/12</f>
        <v>517.75</v>
      </c>
      <c r="R145" s="10"/>
    </row>
    <row r="146" spans="1:18" x14ac:dyDescent="0.25">
      <c r="A146" s="18" t="s">
        <v>51</v>
      </c>
      <c r="B146" s="12" t="s">
        <v>53</v>
      </c>
      <c r="C146" s="13">
        <v>2021</v>
      </c>
      <c r="D146" s="12" t="s">
        <v>6</v>
      </c>
      <c r="E146" s="14" t="s">
        <v>2</v>
      </c>
      <c r="F146" s="22">
        <v>2096</v>
      </c>
      <c r="G146" s="22">
        <v>147</v>
      </c>
      <c r="H146" s="22">
        <v>611</v>
      </c>
      <c r="I146" s="22">
        <v>253</v>
      </c>
      <c r="J146" s="22">
        <v>108</v>
      </c>
      <c r="K146" s="22">
        <v>100</v>
      </c>
      <c r="L146" s="22">
        <v>130</v>
      </c>
      <c r="M146" s="22">
        <v>119</v>
      </c>
      <c r="N146" s="22">
        <v>124</v>
      </c>
      <c r="O146" s="22">
        <v>96</v>
      </c>
      <c r="P146" s="22">
        <v>89</v>
      </c>
      <c r="Q146" s="22">
        <v>319</v>
      </c>
      <c r="R146" s="10"/>
    </row>
    <row r="147" spans="1:18" x14ac:dyDescent="0.25">
      <c r="A147" s="18" t="s">
        <v>51</v>
      </c>
      <c r="B147" s="12" t="s">
        <v>53</v>
      </c>
      <c r="C147" s="13">
        <v>2021</v>
      </c>
      <c r="D147" s="12" t="s">
        <v>6</v>
      </c>
      <c r="E147" s="14" t="s">
        <v>3</v>
      </c>
      <c r="F147" s="22">
        <v>2431</v>
      </c>
      <c r="G147" s="22">
        <v>151</v>
      </c>
      <c r="H147" s="22">
        <v>788</v>
      </c>
      <c r="I147" s="22">
        <v>357</v>
      </c>
      <c r="J147" s="22">
        <v>184</v>
      </c>
      <c r="K147" s="22">
        <v>177</v>
      </c>
      <c r="L147" s="22">
        <v>141</v>
      </c>
      <c r="M147" s="22">
        <v>170</v>
      </c>
      <c r="N147" s="22">
        <v>129</v>
      </c>
      <c r="O147" s="22">
        <v>79</v>
      </c>
      <c r="P147" s="22">
        <v>78</v>
      </c>
      <c r="Q147" s="22">
        <v>177</v>
      </c>
      <c r="R147" s="10"/>
    </row>
    <row r="148" spans="1:18" x14ac:dyDescent="0.25">
      <c r="A148" s="18" t="s">
        <v>51</v>
      </c>
      <c r="B148" s="12" t="s">
        <v>53</v>
      </c>
      <c r="C148" s="13">
        <v>2021</v>
      </c>
      <c r="D148" s="12" t="s">
        <v>6</v>
      </c>
      <c r="E148" s="14" t="s">
        <v>4</v>
      </c>
      <c r="F148" s="22">
        <v>4527</v>
      </c>
      <c r="G148" s="22">
        <v>298</v>
      </c>
      <c r="H148" s="22">
        <v>1399</v>
      </c>
      <c r="I148" s="22">
        <v>610</v>
      </c>
      <c r="J148" s="22">
        <v>292</v>
      </c>
      <c r="K148" s="22">
        <v>277</v>
      </c>
      <c r="L148" s="22">
        <v>271</v>
      </c>
      <c r="M148" s="22">
        <v>289</v>
      </c>
      <c r="N148" s="22">
        <v>253</v>
      </c>
      <c r="O148" s="22">
        <v>175</v>
      </c>
      <c r="P148" s="22">
        <v>167</v>
      </c>
      <c r="Q148" s="22">
        <v>496</v>
      </c>
      <c r="R148" s="10"/>
    </row>
    <row r="149" spans="1:18" x14ac:dyDescent="0.25">
      <c r="A149" s="18" t="s">
        <v>51</v>
      </c>
      <c r="B149" s="12" t="s">
        <v>53</v>
      </c>
      <c r="C149" s="13">
        <v>2021</v>
      </c>
      <c r="D149" s="12" t="s">
        <v>6</v>
      </c>
      <c r="E149" s="14" t="s">
        <v>45</v>
      </c>
      <c r="F149" s="22">
        <v>4527</v>
      </c>
      <c r="G149" s="22">
        <v>298</v>
      </c>
      <c r="H149" s="22">
        <v>1399</v>
      </c>
      <c r="I149" s="22">
        <v>610</v>
      </c>
      <c r="J149" s="22">
        <v>292</v>
      </c>
      <c r="K149" s="22">
        <v>277</v>
      </c>
      <c r="L149" s="22">
        <v>271</v>
      </c>
      <c r="M149" s="22">
        <v>289</v>
      </c>
      <c r="N149" s="22">
        <v>253</v>
      </c>
      <c r="O149" s="22">
        <v>175</v>
      </c>
      <c r="P149" s="22">
        <v>167</v>
      </c>
      <c r="Q149" s="22">
        <v>496</v>
      </c>
      <c r="R149" s="10"/>
    </row>
    <row r="150" spans="1:18" x14ac:dyDescent="0.25">
      <c r="A150" s="18" t="s">
        <v>51</v>
      </c>
      <c r="B150" s="12" t="s">
        <v>53</v>
      </c>
      <c r="C150" s="13">
        <v>2021</v>
      </c>
      <c r="D150" s="12" t="s">
        <v>8</v>
      </c>
      <c r="E150" s="14" t="s">
        <v>2</v>
      </c>
      <c r="F150" s="22">
        <v>2108</v>
      </c>
      <c r="G150" s="22">
        <v>148</v>
      </c>
      <c r="H150" s="22">
        <v>617</v>
      </c>
      <c r="I150" s="22">
        <v>253</v>
      </c>
      <c r="J150" s="22">
        <v>110</v>
      </c>
      <c r="K150" s="22">
        <v>102</v>
      </c>
      <c r="L150" s="22">
        <v>130</v>
      </c>
      <c r="M150" s="22">
        <v>119</v>
      </c>
      <c r="N150" s="22">
        <v>124</v>
      </c>
      <c r="O150" s="22">
        <v>96</v>
      </c>
      <c r="P150" s="22">
        <v>89</v>
      </c>
      <c r="Q150" s="22">
        <v>320</v>
      </c>
      <c r="R150" s="10"/>
    </row>
    <row r="151" spans="1:18" x14ac:dyDescent="0.25">
      <c r="A151" s="18" t="s">
        <v>51</v>
      </c>
      <c r="B151" s="12" t="s">
        <v>53</v>
      </c>
      <c r="C151" s="13">
        <v>2021</v>
      </c>
      <c r="D151" s="12" t="s">
        <v>8</v>
      </c>
      <c r="E151" s="14" t="s">
        <v>3</v>
      </c>
      <c r="F151" s="22">
        <v>2444</v>
      </c>
      <c r="G151" s="22">
        <v>153</v>
      </c>
      <c r="H151" s="22">
        <v>793</v>
      </c>
      <c r="I151" s="22">
        <v>360</v>
      </c>
      <c r="J151" s="22">
        <v>185</v>
      </c>
      <c r="K151" s="22">
        <v>178</v>
      </c>
      <c r="L151" s="22">
        <v>141</v>
      </c>
      <c r="M151" s="22">
        <v>171</v>
      </c>
      <c r="N151" s="22">
        <v>129</v>
      </c>
      <c r="O151" s="22">
        <v>79</v>
      </c>
      <c r="P151" s="22">
        <v>78</v>
      </c>
      <c r="Q151" s="22">
        <v>177</v>
      </c>
      <c r="R151" s="10"/>
    </row>
    <row r="152" spans="1:18" x14ac:dyDescent="0.25">
      <c r="A152" s="18" t="s">
        <v>51</v>
      </c>
      <c r="B152" s="12" t="s">
        <v>53</v>
      </c>
      <c r="C152" s="13">
        <v>2021</v>
      </c>
      <c r="D152" s="12" t="s">
        <v>8</v>
      </c>
      <c r="E152" s="14" t="s">
        <v>4</v>
      </c>
      <c r="F152" s="22">
        <v>4552</v>
      </c>
      <c r="G152" s="22">
        <v>301</v>
      </c>
      <c r="H152" s="22">
        <v>1410</v>
      </c>
      <c r="I152" s="22">
        <v>613</v>
      </c>
      <c r="J152" s="22">
        <v>295</v>
      </c>
      <c r="K152" s="22">
        <v>280</v>
      </c>
      <c r="L152" s="22">
        <v>271</v>
      </c>
      <c r="M152" s="22">
        <v>290</v>
      </c>
      <c r="N152" s="22">
        <v>253</v>
      </c>
      <c r="O152" s="22">
        <v>175</v>
      </c>
      <c r="P152" s="22">
        <v>167</v>
      </c>
      <c r="Q152" s="22">
        <v>497</v>
      </c>
      <c r="R152" s="10"/>
    </row>
    <row r="153" spans="1:18" x14ac:dyDescent="0.25">
      <c r="A153" s="18" t="s">
        <v>51</v>
      </c>
      <c r="B153" s="12" t="s">
        <v>53</v>
      </c>
      <c r="C153" s="13">
        <v>2021</v>
      </c>
      <c r="D153" s="12" t="s">
        <v>8</v>
      </c>
      <c r="E153" s="14" t="s">
        <v>45</v>
      </c>
      <c r="F153" s="23">
        <f>(F152+F148)/2</f>
        <v>4539.5</v>
      </c>
      <c r="G153" s="23">
        <f t="shared" ref="G153" si="229">(G152+G148)/2</f>
        <v>299.5</v>
      </c>
      <c r="H153" s="23">
        <f t="shared" ref="H153" si="230">(H152+H148)/2</f>
        <v>1404.5</v>
      </c>
      <c r="I153" s="23">
        <f t="shared" ref="I153" si="231">(I152+I148)/2</f>
        <v>611.5</v>
      </c>
      <c r="J153" s="23">
        <f t="shared" ref="J153" si="232">(J152+J148)/2</f>
        <v>293.5</v>
      </c>
      <c r="K153" s="23">
        <f t="shared" ref="K153" si="233">(K152+K148)/2</f>
        <v>278.5</v>
      </c>
      <c r="L153" s="23">
        <f t="shared" ref="L153" si="234">(L152+L148)/2</f>
        <v>271</v>
      </c>
      <c r="M153" s="23">
        <f t="shared" ref="M153" si="235">(M152+M148)/2</f>
        <v>289.5</v>
      </c>
      <c r="N153" s="23">
        <f t="shared" ref="N153" si="236">(N152+N148)/2</f>
        <v>253</v>
      </c>
      <c r="O153" s="23">
        <f t="shared" ref="O153" si="237">(O152+O148)/2</f>
        <v>175</v>
      </c>
      <c r="P153" s="23">
        <f t="shared" ref="P153" si="238">(P152+P148)/2</f>
        <v>167</v>
      </c>
      <c r="Q153" s="23">
        <f t="shared" ref="Q153" si="239">(Q152+Q148)/2</f>
        <v>496.5</v>
      </c>
      <c r="R153" s="10"/>
    </row>
    <row r="154" spans="1:18" x14ac:dyDescent="0.25">
      <c r="A154" s="18" t="s">
        <v>51</v>
      </c>
      <c r="B154" s="12" t="s">
        <v>53</v>
      </c>
      <c r="C154" s="13">
        <v>2021</v>
      </c>
      <c r="D154" s="12" t="s">
        <v>9</v>
      </c>
      <c r="E154" s="14" t="s">
        <v>2</v>
      </c>
      <c r="F154" s="22">
        <v>2104</v>
      </c>
      <c r="G154" s="22">
        <v>144</v>
      </c>
      <c r="H154" s="22">
        <v>617</v>
      </c>
      <c r="I154" s="22">
        <v>254</v>
      </c>
      <c r="J154" s="22">
        <v>110</v>
      </c>
      <c r="K154" s="22">
        <v>103</v>
      </c>
      <c r="L154" s="22">
        <v>131</v>
      </c>
      <c r="M154" s="22">
        <v>119</v>
      </c>
      <c r="N154" s="22">
        <v>124</v>
      </c>
      <c r="O154" s="22">
        <v>98</v>
      </c>
      <c r="P154" s="22">
        <v>88</v>
      </c>
      <c r="Q154" s="22">
        <v>316</v>
      </c>
      <c r="R154" s="10"/>
    </row>
    <row r="155" spans="1:18" x14ac:dyDescent="0.25">
      <c r="A155" s="18" t="s">
        <v>51</v>
      </c>
      <c r="B155" s="12" t="s">
        <v>53</v>
      </c>
      <c r="C155" s="13">
        <v>2021</v>
      </c>
      <c r="D155" s="12" t="s">
        <v>9</v>
      </c>
      <c r="E155" s="14" t="s">
        <v>3</v>
      </c>
      <c r="F155" s="22">
        <v>2460</v>
      </c>
      <c r="G155" s="22">
        <v>150</v>
      </c>
      <c r="H155" s="22">
        <v>804</v>
      </c>
      <c r="I155" s="22">
        <v>362</v>
      </c>
      <c r="J155" s="22">
        <v>187</v>
      </c>
      <c r="K155" s="22">
        <v>179</v>
      </c>
      <c r="L155" s="22">
        <v>142</v>
      </c>
      <c r="M155" s="22">
        <v>173</v>
      </c>
      <c r="N155" s="22">
        <v>131</v>
      </c>
      <c r="O155" s="22">
        <v>79</v>
      </c>
      <c r="P155" s="22">
        <v>79</v>
      </c>
      <c r="Q155" s="22">
        <v>174</v>
      </c>
      <c r="R155" s="10"/>
    </row>
    <row r="156" spans="1:18" x14ac:dyDescent="0.25">
      <c r="A156" s="18" t="s">
        <v>51</v>
      </c>
      <c r="B156" s="12" t="s">
        <v>53</v>
      </c>
      <c r="C156" s="13">
        <v>2021</v>
      </c>
      <c r="D156" s="12" t="s">
        <v>9</v>
      </c>
      <c r="E156" s="14" t="s">
        <v>4</v>
      </c>
      <c r="F156" s="22">
        <v>4564</v>
      </c>
      <c r="G156" s="22">
        <v>294</v>
      </c>
      <c r="H156" s="22">
        <v>1421</v>
      </c>
      <c r="I156" s="22">
        <v>616</v>
      </c>
      <c r="J156" s="22">
        <v>297</v>
      </c>
      <c r="K156" s="22">
        <v>282</v>
      </c>
      <c r="L156" s="22">
        <v>273</v>
      </c>
      <c r="M156" s="22">
        <v>292</v>
      </c>
      <c r="N156" s="22">
        <v>255</v>
      </c>
      <c r="O156" s="22">
        <v>177</v>
      </c>
      <c r="P156" s="22">
        <v>167</v>
      </c>
      <c r="Q156" s="22">
        <v>490</v>
      </c>
      <c r="R156" s="10"/>
    </row>
    <row r="157" spans="1:18" x14ac:dyDescent="0.25">
      <c r="A157" s="18" t="s">
        <v>51</v>
      </c>
      <c r="B157" s="12" t="s">
        <v>53</v>
      </c>
      <c r="C157" s="13">
        <v>2021</v>
      </c>
      <c r="D157" s="12" t="s">
        <v>9</v>
      </c>
      <c r="E157" s="14" t="s">
        <v>45</v>
      </c>
      <c r="F157" s="22">
        <f>(F152+F156+F148)/3</f>
        <v>4547.666666666667</v>
      </c>
      <c r="G157" s="22">
        <f t="shared" ref="G157" si="240">(G152+G156+G148)/3</f>
        <v>297.66666666666669</v>
      </c>
      <c r="H157" s="22">
        <f t="shared" ref="H157" si="241">(H152+H156+H148)/3</f>
        <v>1410</v>
      </c>
      <c r="I157" s="22">
        <f t="shared" ref="I157" si="242">(I152+I156+I148)/3</f>
        <v>613</v>
      </c>
      <c r="J157" s="22">
        <f t="shared" ref="J157" si="243">(J152+J156+J148)/3</f>
        <v>294.66666666666669</v>
      </c>
      <c r="K157" s="22">
        <f t="shared" ref="K157" si="244">(K152+K156+K148)/3</f>
        <v>279.66666666666669</v>
      </c>
      <c r="L157" s="22">
        <f t="shared" ref="L157" si="245">(L152+L156+L148)/3</f>
        <v>271.66666666666669</v>
      </c>
      <c r="M157" s="22">
        <f t="shared" ref="M157" si="246">(M152+M156+M148)/3</f>
        <v>290.33333333333331</v>
      </c>
      <c r="N157" s="22">
        <f t="shared" ref="N157" si="247">(N152+N156+N148)/3</f>
        <v>253.66666666666666</v>
      </c>
      <c r="O157" s="22">
        <f t="shared" ref="O157" si="248">(O152+O156+O148)/3</f>
        <v>175.66666666666666</v>
      </c>
      <c r="P157" s="22">
        <f t="shared" ref="P157" si="249">(P152+P156+P148)/3</f>
        <v>167</v>
      </c>
      <c r="Q157" s="22">
        <f t="shared" ref="Q157" si="250">(Q152+Q156+Q148)/3</f>
        <v>494.33333333333331</v>
      </c>
      <c r="R157" s="10"/>
    </row>
    <row r="158" spans="1:18" x14ac:dyDescent="0.25">
      <c r="A158" s="18" t="s">
        <v>51</v>
      </c>
      <c r="B158" s="12" t="s">
        <v>53</v>
      </c>
      <c r="C158" s="13">
        <v>2021</v>
      </c>
      <c r="D158" s="12" t="s">
        <v>10</v>
      </c>
      <c r="E158" s="14" t="s">
        <v>2</v>
      </c>
      <c r="F158" s="22">
        <v>2529</v>
      </c>
      <c r="G158" s="22">
        <v>156</v>
      </c>
      <c r="H158" s="22">
        <v>826</v>
      </c>
      <c r="I158" s="22">
        <v>314</v>
      </c>
      <c r="J158" s="22">
        <v>133</v>
      </c>
      <c r="K158" s="22">
        <v>123</v>
      </c>
      <c r="L158" s="22">
        <v>158</v>
      </c>
      <c r="M158" s="22">
        <v>134</v>
      </c>
      <c r="N158" s="22">
        <v>143</v>
      </c>
      <c r="O158" s="22">
        <v>114</v>
      </c>
      <c r="P158" s="22">
        <v>98</v>
      </c>
      <c r="Q158" s="22">
        <v>330</v>
      </c>
      <c r="R158" s="10"/>
    </row>
    <row r="159" spans="1:18" x14ac:dyDescent="0.25">
      <c r="A159" s="18" t="s">
        <v>51</v>
      </c>
      <c r="B159" s="12" t="s">
        <v>53</v>
      </c>
      <c r="C159" s="13">
        <v>2021</v>
      </c>
      <c r="D159" s="12" t="s">
        <v>10</v>
      </c>
      <c r="E159" s="14" t="s">
        <v>3</v>
      </c>
      <c r="F159" s="22">
        <v>3006</v>
      </c>
      <c r="G159" s="22">
        <v>175</v>
      </c>
      <c r="H159" s="22">
        <v>1067</v>
      </c>
      <c r="I159" s="22">
        <v>442</v>
      </c>
      <c r="J159" s="22">
        <v>223</v>
      </c>
      <c r="K159" s="22">
        <v>195</v>
      </c>
      <c r="L159" s="22">
        <v>174</v>
      </c>
      <c r="M159" s="22">
        <v>208</v>
      </c>
      <c r="N159" s="22">
        <v>154</v>
      </c>
      <c r="O159" s="22">
        <v>93</v>
      </c>
      <c r="P159" s="22">
        <v>94</v>
      </c>
      <c r="Q159" s="22">
        <v>181</v>
      </c>
      <c r="R159" s="10"/>
    </row>
    <row r="160" spans="1:18" x14ac:dyDescent="0.25">
      <c r="A160" s="18" t="s">
        <v>51</v>
      </c>
      <c r="B160" s="12" t="s">
        <v>53</v>
      </c>
      <c r="C160" s="13">
        <v>2021</v>
      </c>
      <c r="D160" s="12" t="s">
        <v>10</v>
      </c>
      <c r="E160" s="14" t="s">
        <v>4</v>
      </c>
      <c r="F160" s="22">
        <v>5535</v>
      </c>
      <c r="G160" s="22">
        <v>331</v>
      </c>
      <c r="H160" s="22">
        <v>1893</v>
      </c>
      <c r="I160" s="22">
        <v>756</v>
      </c>
      <c r="J160" s="22">
        <v>356</v>
      </c>
      <c r="K160" s="22">
        <v>318</v>
      </c>
      <c r="L160" s="22">
        <v>332</v>
      </c>
      <c r="M160" s="22">
        <v>342</v>
      </c>
      <c r="N160" s="22">
        <v>297</v>
      </c>
      <c r="O160" s="22">
        <v>207</v>
      </c>
      <c r="P160" s="22">
        <v>192</v>
      </c>
      <c r="Q160" s="22">
        <v>511</v>
      </c>
      <c r="R160" s="10"/>
    </row>
    <row r="161" spans="1:18" x14ac:dyDescent="0.25">
      <c r="A161" s="18" t="s">
        <v>51</v>
      </c>
      <c r="B161" s="12" t="s">
        <v>53</v>
      </c>
      <c r="C161" s="13">
        <v>2021</v>
      </c>
      <c r="D161" s="12" t="s">
        <v>10</v>
      </c>
      <c r="E161" s="14" t="s">
        <v>45</v>
      </c>
      <c r="F161" s="22">
        <f>(F156+F160+F152+F148)/4</f>
        <v>4794.5</v>
      </c>
      <c r="G161" s="22">
        <f t="shared" ref="G161" si="251">(G156+G160+G152+G148)/4</f>
        <v>306</v>
      </c>
      <c r="H161" s="22">
        <f t="shared" ref="H161" si="252">(H156+H160+H152+H148)/4</f>
        <v>1530.75</v>
      </c>
      <c r="I161" s="22">
        <f t="shared" ref="I161" si="253">(I156+I160+I152+I148)/4</f>
        <v>648.75</v>
      </c>
      <c r="J161" s="22">
        <f t="shared" ref="J161" si="254">(J156+J160+J152+J148)/4</f>
        <v>310</v>
      </c>
      <c r="K161" s="22">
        <f t="shared" ref="K161" si="255">(K156+K160+K152+K148)/4</f>
        <v>289.25</v>
      </c>
      <c r="L161" s="22">
        <f t="shared" ref="L161" si="256">(L156+L160+L152+L148)/4</f>
        <v>286.75</v>
      </c>
      <c r="M161" s="22">
        <f t="shared" ref="M161" si="257">(M156+M160+M152+M148)/4</f>
        <v>303.25</v>
      </c>
      <c r="N161" s="22">
        <f t="shared" ref="N161" si="258">(N156+N160+N152+N148)/4</f>
        <v>264.5</v>
      </c>
      <c r="O161" s="22">
        <f t="shared" ref="O161" si="259">(O156+O160+O152+O148)/4</f>
        <v>183.5</v>
      </c>
      <c r="P161" s="22">
        <f t="shared" ref="P161" si="260">(P156+P160+P152+P148)/4</f>
        <v>173.25</v>
      </c>
      <c r="Q161" s="22">
        <f t="shared" ref="Q161" si="261">(Q156+Q160+Q152+Q148)/4</f>
        <v>498.5</v>
      </c>
      <c r="R161" s="10"/>
    </row>
    <row r="162" spans="1:18" x14ac:dyDescent="0.25">
      <c r="A162" s="18" t="s">
        <v>51</v>
      </c>
      <c r="B162" s="12" t="s">
        <v>53</v>
      </c>
      <c r="C162" s="13">
        <v>2021</v>
      </c>
      <c r="D162" s="12" t="s">
        <v>11</v>
      </c>
      <c r="E162" s="14" t="s">
        <v>2</v>
      </c>
      <c r="F162" s="22">
        <v>2659</v>
      </c>
      <c r="G162" s="22">
        <v>169</v>
      </c>
      <c r="H162" s="22">
        <v>870</v>
      </c>
      <c r="I162" s="22">
        <v>326</v>
      </c>
      <c r="J162" s="22">
        <v>145</v>
      </c>
      <c r="K162" s="22">
        <v>130</v>
      </c>
      <c r="L162" s="22">
        <v>161</v>
      </c>
      <c r="M162" s="22">
        <v>143</v>
      </c>
      <c r="N162" s="22">
        <v>155</v>
      </c>
      <c r="O162" s="22">
        <v>115</v>
      </c>
      <c r="P162" s="22">
        <v>102</v>
      </c>
      <c r="Q162" s="22">
        <v>343</v>
      </c>
      <c r="R162" s="10"/>
    </row>
    <row r="163" spans="1:18" x14ac:dyDescent="0.25">
      <c r="A163" s="18" t="s">
        <v>51</v>
      </c>
      <c r="B163" s="12" t="s">
        <v>53</v>
      </c>
      <c r="C163" s="13">
        <v>2021</v>
      </c>
      <c r="D163" s="12" t="s">
        <v>11</v>
      </c>
      <c r="E163" s="14" t="s">
        <v>3</v>
      </c>
      <c r="F163" s="22">
        <v>3288</v>
      </c>
      <c r="G163" s="22">
        <v>205</v>
      </c>
      <c r="H163" s="22">
        <v>1154</v>
      </c>
      <c r="I163" s="22">
        <v>479</v>
      </c>
      <c r="J163" s="22">
        <v>249</v>
      </c>
      <c r="K163" s="22">
        <v>214</v>
      </c>
      <c r="L163" s="22">
        <v>212</v>
      </c>
      <c r="M163" s="22">
        <v>212</v>
      </c>
      <c r="N163" s="22">
        <v>169</v>
      </c>
      <c r="O163" s="22">
        <v>100</v>
      </c>
      <c r="P163" s="22">
        <v>102</v>
      </c>
      <c r="Q163" s="22">
        <v>192</v>
      </c>
      <c r="R163" s="10"/>
    </row>
    <row r="164" spans="1:18" x14ac:dyDescent="0.25">
      <c r="A164" s="18" t="s">
        <v>51</v>
      </c>
      <c r="B164" s="12" t="s">
        <v>53</v>
      </c>
      <c r="C164" s="13">
        <v>2021</v>
      </c>
      <c r="D164" s="12" t="s">
        <v>11</v>
      </c>
      <c r="E164" s="14" t="s">
        <v>4</v>
      </c>
      <c r="F164" s="22">
        <v>5947</v>
      </c>
      <c r="G164" s="22">
        <v>374</v>
      </c>
      <c r="H164" s="22">
        <v>2024</v>
      </c>
      <c r="I164" s="22">
        <v>805</v>
      </c>
      <c r="J164" s="22">
        <v>394</v>
      </c>
      <c r="K164" s="22">
        <v>344</v>
      </c>
      <c r="L164" s="22">
        <v>373</v>
      </c>
      <c r="M164" s="22">
        <v>355</v>
      </c>
      <c r="N164" s="22">
        <v>324</v>
      </c>
      <c r="O164" s="22">
        <v>215</v>
      </c>
      <c r="P164" s="22">
        <v>204</v>
      </c>
      <c r="Q164" s="22">
        <v>535</v>
      </c>
      <c r="R164" s="10"/>
    </row>
    <row r="165" spans="1:18" x14ac:dyDescent="0.25">
      <c r="A165" s="18" t="s">
        <v>51</v>
      </c>
      <c r="B165" s="12" t="s">
        <v>53</v>
      </c>
      <c r="C165" s="13">
        <v>2021</v>
      </c>
      <c r="D165" s="12" t="s">
        <v>11</v>
      </c>
      <c r="E165" s="14" t="s">
        <v>45</v>
      </c>
      <c r="F165" s="22">
        <f>(F160+F164+F156+F152+F148)/5</f>
        <v>5025</v>
      </c>
      <c r="G165" s="22">
        <f t="shared" ref="G165" si="262">(G160+G164+G156+G152+G148)/5</f>
        <v>319.60000000000002</v>
      </c>
      <c r="H165" s="22">
        <f>(H160+H164+H156+H152+H148)/5</f>
        <v>1629.4</v>
      </c>
      <c r="I165" s="22">
        <f t="shared" ref="I165" si="263">(I160+I164+I156+I152+I148)/5</f>
        <v>680</v>
      </c>
      <c r="J165" s="22">
        <f t="shared" ref="J165" si="264">(J160+J164+J156+J152+J148)/5</f>
        <v>326.8</v>
      </c>
      <c r="K165" s="22">
        <f t="shared" ref="K165" si="265">(K160+K164+K156+K152+K148)/5</f>
        <v>300.2</v>
      </c>
      <c r="L165" s="22">
        <f t="shared" ref="L165" si="266">(L160+L164+L156+L152+L148)/5</f>
        <v>304</v>
      </c>
      <c r="M165" s="22">
        <f t="shared" ref="M165" si="267">(M160+M164+M156+M152+M148)/5</f>
        <v>313.60000000000002</v>
      </c>
      <c r="N165" s="22">
        <f t="shared" ref="N165" si="268">(N160+N164+N156+N152+N148)/5</f>
        <v>276.39999999999998</v>
      </c>
      <c r="O165" s="22">
        <f t="shared" ref="O165" si="269">(O160+O164+O156+O152+O148)/5</f>
        <v>189.8</v>
      </c>
      <c r="P165" s="22">
        <f t="shared" ref="P165" si="270">(P160+P164+P156+P152+P148)/5</f>
        <v>179.4</v>
      </c>
      <c r="Q165" s="22">
        <f t="shared" ref="Q165" si="271">(Q160+Q164+Q156+Q152+Q148)/5</f>
        <v>505.8</v>
      </c>
      <c r="R165" s="10"/>
    </row>
    <row r="166" spans="1:18" x14ac:dyDescent="0.25">
      <c r="A166" s="18" t="s">
        <v>51</v>
      </c>
      <c r="B166" s="12" t="s">
        <v>53</v>
      </c>
      <c r="C166" s="13">
        <v>2021</v>
      </c>
      <c r="D166" s="12" t="s">
        <v>12</v>
      </c>
      <c r="E166" s="14" t="s">
        <v>2</v>
      </c>
      <c r="F166" s="22">
        <v>2689</v>
      </c>
      <c r="G166" s="22">
        <v>168</v>
      </c>
      <c r="H166" s="22">
        <v>901</v>
      </c>
      <c r="I166" s="22">
        <v>326</v>
      </c>
      <c r="J166" s="22">
        <v>150</v>
      </c>
      <c r="K166" s="22">
        <v>131</v>
      </c>
      <c r="L166" s="22">
        <v>163</v>
      </c>
      <c r="M166" s="22">
        <v>145</v>
      </c>
      <c r="N166" s="22">
        <v>152</v>
      </c>
      <c r="O166" s="22">
        <v>115</v>
      </c>
      <c r="P166" s="22">
        <v>99</v>
      </c>
      <c r="Q166" s="22">
        <v>339</v>
      </c>
      <c r="R166" s="10"/>
    </row>
    <row r="167" spans="1:18" x14ac:dyDescent="0.25">
      <c r="A167" s="18" t="s">
        <v>51</v>
      </c>
      <c r="B167" s="12" t="s">
        <v>53</v>
      </c>
      <c r="C167" s="13">
        <v>2021</v>
      </c>
      <c r="D167" s="12" t="s">
        <v>12</v>
      </c>
      <c r="E167" s="14" t="s">
        <v>3</v>
      </c>
      <c r="F167" s="22">
        <v>3321</v>
      </c>
      <c r="G167" s="22">
        <v>210</v>
      </c>
      <c r="H167" s="22">
        <v>1159</v>
      </c>
      <c r="I167" s="22">
        <v>484</v>
      </c>
      <c r="J167" s="22">
        <v>254</v>
      </c>
      <c r="K167" s="22">
        <v>212</v>
      </c>
      <c r="L167" s="22">
        <v>213</v>
      </c>
      <c r="M167" s="22">
        <v>211</v>
      </c>
      <c r="N167" s="22">
        <v>171</v>
      </c>
      <c r="O167" s="22">
        <v>108</v>
      </c>
      <c r="P167" s="22">
        <v>101</v>
      </c>
      <c r="Q167" s="22">
        <v>198</v>
      </c>
      <c r="R167" s="10"/>
    </row>
    <row r="168" spans="1:18" x14ac:dyDescent="0.25">
      <c r="A168" s="18" t="s">
        <v>51</v>
      </c>
      <c r="B168" s="12" t="s">
        <v>53</v>
      </c>
      <c r="C168" s="13">
        <v>2021</v>
      </c>
      <c r="D168" s="12" t="s">
        <v>12</v>
      </c>
      <c r="E168" s="14" t="s">
        <v>4</v>
      </c>
      <c r="F168" s="22">
        <v>6010</v>
      </c>
      <c r="G168" s="22">
        <v>378</v>
      </c>
      <c r="H168" s="22">
        <v>2060</v>
      </c>
      <c r="I168" s="22">
        <v>810</v>
      </c>
      <c r="J168" s="22">
        <v>404</v>
      </c>
      <c r="K168" s="22">
        <v>343</v>
      </c>
      <c r="L168" s="22">
        <v>376</v>
      </c>
      <c r="M168" s="22">
        <v>356</v>
      </c>
      <c r="N168" s="22">
        <v>323</v>
      </c>
      <c r="O168" s="22">
        <v>223</v>
      </c>
      <c r="P168" s="22">
        <v>200</v>
      </c>
      <c r="Q168" s="22">
        <v>537</v>
      </c>
      <c r="R168" s="10"/>
    </row>
    <row r="169" spans="1:18" x14ac:dyDescent="0.25">
      <c r="A169" s="18" t="s">
        <v>51</v>
      </c>
      <c r="B169" s="12" t="s">
        <v>53</v>
      </c>
      <c r="C169" s="13">
        <v>2021</v>
      </c>
      <c r="D169" s="12" t="s">
        <v>12</v>
      </c>
      <c r="E169" s="14" t="s">
        <v>45</v>
      </c>
      <c r="F169" s="22">
        <f>(F164+F168+F160+F156+F152+F148)/6</f>
        <v>5189.166666666667</v>
      </c>
      <c r="G169" s="22">
        <f t="shared" ref="G169" si="272">(G164+G168+G160+G156+G152+G148)/6</f>
        <v>329.33333333333331</v>
      </c>
      <c r="H169" s="22">
        <f t="shared" ref="H169" si="273">(H164+H168+H160+H156+H152+H148)/6</f>
        <v>1701.1666666666667</v>
      </c>
      <c r="I169" s="22">
        <f t="shared" ref="I169" si="274">(I164+I168+I160+I156+I152+I148)/6</f>
        <v>701.66666666666663</v>
      </c>
      <c r="J169" s="22">
        <f t="shared" ref="J169" si="275">(J164+J168+J160+J156+J152+J148)/6</f>
        <v>339.66666666666669</v>
      </c>
      <c r="K169" s="22">
        <f t="shared" ref="K169" si="276">(K164+K168+K160+K156+K152+K148)/6</f>
        <v>307.33333333333331</v>
      </c>
      <c r="L169" s="22">
        <f t="shared" ref="L169" si="277">(L164+L168+L160+L156+L152+L148)/6</f>
        <v>316</v>
      </c>
      <c r="M169" s="22">
        <f t="shared" ref="M169" si="278">(M164+M168+M160+M156+M152+M148)/6</f>
        <v>320.66666666666669</v>
      </c>
      <c r="N169" s="22">
        <f t="shared" ref="N169" si="279">(N164+N168+N160+N156+N152+N148)/6</f>
        <v>284.16666666666669</v>
      </c>
      <c r="O169" s="22">
        <f t="shared" ref="O169" si="280">(O164+O168+O160+O156+O152+O148)/6</f>
        <v>195.33333333333334</v>
      </c>
      <c r="P169" s="22">
        <f t="shared" ref="P169" si="281">(P164+P168+P160+P156+P152+P148)/6</f>
        <v>182.83333333333334</v>
      </c>
      <c r="Q169" s="22">
        <f t="shared" ref="Q169" si="282">(Q164+Q168+Q160+Q156+Q152+Q148)/6</f>
        <v>511</v>
      </c>
      <c r="R169" s="10"/>
    </row>
    <row r="170" spans="1:18" x14ac:dyDescent="0.25">
      <c r="A170" s="18" t="s">
        <v>51</v>
      </c>
      <c r="B170" s="12" t="s">
        <v>53</v>
      </c>
      <c r="C170" s="13">
        <v>2021</v>
      </c>
      <c r="D170" s="12" t="s">
        <v>13</v>
      </c>
      <c r="E170" s="14" t="s">
        <v>2</v>
      </c>
      <c r="F170" s="22">
        <v>2634</v>
      </c>
      <c r="G170" s="22">
        <v>160</v>
      </c>
      <c r="H170" s="22">
        <v>879</v>
      </c>
      <c r="I170" s="22">
        <v>319</v>
      </c>
      <c r="J170" s="22">
        <v>152</v>
      </c>
      <c r="K170" s="22">
        <v>129</v>
      </c>
      <c r="L170" s="22">
        <v>161</v>
      </c>
      <c r="M170" s="22">
        <v>148</v>
      </c>
      <c r="N170" s="22">
        <v>148</v>
      </c>
      <c r="O170" s="22">
        <v>118</v>
      </c>
      <c r="P170" s="22">
        <v>91</v>
      </c>
      <c r="Q170" s="22">
        <v>329</v>
      </c>
      <c r="R170" s="10"/>
    </row>
    <row r="171" spans="1:18" x14ac:dyDescent="0.25">
      <c r="A171" s="18" t="s">
        <v>51</v>
      </c>
      <c r="B171" s="12" t="s">
        <v>53</v>
      </c>
      <c r="C171" s="13">
        <v>2021</v>
      </c>
      <c r="D171" s="12" t="s">
        <v>13</v>
      </c>
      <c r="E171" s="14" t="s">
        <v>3</v>
      </c>
      <c r="F171" s="22">
        <v>3263</v>
      </c>
      <c r="G171" s="22">
        <v>213</v>
      </c>
      <c r="H171" s="22">
        <v>1133</v>
      </c>
      <c r="I171" s="22">
        <v>483</v>
      </c>
      <c r="J171" s="22">
        <v>260</v>
      </c>
      <c r="K171" s="22">
        <v>206</v>
      </c>
      <c r="L171" s="22">
        <v>204</v>
      </c>
      <c r="M171" s="22">
        <v>203</v>
      </c>
      <c r="N171" s="22">
        <v>169</v>
      </c>
      <c r="O171" s="22">
        <v>103</v>
      </c>
      <c r="P171" s="22">
        <v>95</v>
      </c>
      <c r="Q171" s="22">
        <v>194</v>
      </c>
      <c r="R171" s="10"/>
    </row>
    <row r="172" spans="1:18" x14ac:dyDescent="0.25">
      <c r="A172" s="18" t="s">
        <v>51</v>
      </c>
      <c r="B172" s="12" t="s">
        <v>53</v>
      </c>
      <c r="C172" s="13">
        <v>2021</v>
      </c>
      <c r="D172" s="12" t="s">
        <v>13</v>
      </c>
      <c r="E172" s="14" t="s">
        <v>4</v>
      </c>
      <c r="F172" s="22">
        <v>5897</v>
      </c>
      <c r="G172" s="22">
        <v>373</v>
      </c>
      <c r="H172" s="22">
        <v>2012</v>
      </c>
      <c r="I172" s="22">
        <v>802</v>
      </c>
      <c r="J172" s="22">
        <v>412</v>
      </c>
      <c r="K172" s="22">
        <v>335</v>
      </c>
      <c r="L172" s="22">
        <v>365</v>
      </c>
      <c r="M172" s="22">
        <v>351</v>
      </c>
      <c r="N172" s="22">
        <v>317</v>
      </c>
      <c r="O172" s="22">
        <v>221</v>
      </c>
      <c r="P172" s="22">
        <v>186</v>
      </c>
      <c r="Q172" s="22">
        <v>523</v>
      </c>
      <c r="R172" s="10"/>
    </row>
    <row r="173" spans="1:18" x14ac:dyDescent="0.25">
      <c r="A173" s="18" t="s">
        <v>51</v>
      </c>
      <c r="B173" s="12" t="s">
        <v>53</v>
      </c>
      <c r="C173" s="13">
        <v>2021</v>
      </c>
      <c r="D173" s="12" t="s">
        <v>13</v>
      </c>
      <c r="E173" s="14" t="s">
        <v>45</v>
      </c>
      <c r="F173" s="22">
        <f>(F168+F172+F164+F160+F156+F152+F148)/7</f>
        <v>5290.2857142857147</v>
      </c>
      <c r="G173" s="22">
        <f t="shared" ref="G173" si="283">(G168+G172+G164+G160+G156+G152+G148)/7</f>
        <v>335.57142857142856</v>
      </c>
      <c r="H173" s="22">
        <f t="shared" ref="H173" si="284">(H168+H172+H164+H160+H156+H152+H148)/7</f>
        <v>1745.5714285714287</v>
      </c>
      <c r="I173" s="22">
        <f t="shared" ref="I173" si="285">(I168+I172+I164+I160+I156+I152+I148)/7</f>
        <v>716</v>
      </c>
      <c r="J173" s="22">
        <f t="shared" ref="J173" si="286">(J168+J172+J164+J160+J156+J152+J148)/7</f>
        <v>350</v>
      </c>
      <c r="K173" s="22">
        <f t="shared" ref="K173" si="287">(K168+K172+K164+K160+K156+K152+K148)/7</f>
        <v>311.28571428571428</v>
      </c>
      <c r="L173" s="22">
        <f t="shared" ref="L173" si="288">(L168+L172+L164+L160+L156+L152+L148)/7</f>
        <v>323</v>
      </c>
      <c r="M173" s="22">
        <f t="shared" ref="M173" si="289">(M168+M172+M164+M160+M156+M152+M148)/7</f>
        <v>325</v>
      </c>
      <c r="N173" s="22">
        <f t="shared" ref="N173" si="290">(N168+N172+N164+N160+N156+N152+N148)/7</f>
        <v>288.85714285714283</v>
      </c>
      <c r="O173" s="22">
        <f t="shared" ref="O173" si="291">(O168+O172+O164+O160+O156+O152+O148)/7</f>
        <v>199</v>
      </c>
      <c r="P173" s="22">
        <f t="shared" ref="P173" si="292">(P168+P172+P164+P160+P156+P152+P148)/7</f>
        <v>183.28571428571428</v>
      </c>
      <c r="Q173" s="22">
        <f t="shared" ref="Q173" si="293">(Q168+Q172+Q164+Q160+Q156+Q152+Q148)/7</f>
        <v>512.71428571428567</v>
      </c>
      <c r="R173" s="10"/>
    </row>
    <row r="174" spans="1:18" x14ac:dyDescent="0.25">
      <c r="A174" s="18" t="s">
        <v>51</v>
      </c>
      <c r="B174" s="12" t="s">
        <v>53</v>
      </c>
      <c r="C174" s="13">
        <v>2021</v>
      </c>
      <c r="D174" s="12" t="s">
        <v>14</v>
      </c>
      <c r="E174" s="14" t="s">
        <v>2</v>
      </c>
      <c r="F174" s="22">
        <v>2664</v>
      </c>
      <c r="G174" s="22">
        <v>175</v>
      </c>
      <c r="H174" s="22">
        <v>875</v>
      </c>
      <c r="I174" s="22">
        <v>332</v>
      </c>
      <c r="J174" s="22">
        <v>158</v>
      </c>
      <c r="K174" s="22">
        <v>134</v>
      </c>
      <c r="L174" s="22">
        <v>165</v>
      </c>
      <c r="M174" s="22">
        <v>146</v>
      </c>
      <c r="N174" s="22">
        <v>151</v>
      </c>
      <c r="O174" s="22">
        <v>120</v>
      </c>
      <c r="P174" s="22">
        <v>92</v>
      </c>
      <c r="Q174" s="22">
        <v>316</v>
      </c>
      <c r="R174" s="10"/>
    </row>
    <row r="175" spans="1:18" x14ac:dyDescent="0.25">
      <c r="A175" s="18" t="s">
        <v>51</v>
      </c>
      <c r="B175" s="12" t="s">
        <v>53</v>
      </c>
      <c r="C175" s="13">
        <v>2021</v>
      </c>
      <c r="D175" s="12" t="s">
        <v>14</v>
      </c>
      <c r="E175" s="14" t="s">
        <v>3</v>
      </c>
      <c r="F175" s="22">
        <v>3311</v>
      </c>
      <c r="G175" s="22">
        <v>217</v>
      </c>
      <c r="H175" s="22">
        <v>1143</v>
      </c>
      <c r="I175" s="22">
        <v>483</v>
      </c>
      <c r="J175" s="22">
        <v>264</v>
      </c>
      <c r="K175" s="22">
        <v>231</v>
      </c>
      <c r="L175" s="22">
        <v>221</v>
      </c>
      <c r="M175" s="22">
        <v>202</v>
      </c>
      <c r="N175" s="22">
        <v>171</v>
      </c>
      <c r="O175" s="22">
        <v>101</v>
      </c>
      <c r="P175" s="22">
        <v>94</v>
      </c>
      <c r="Q175" s="22">
        <v>184</v>
      </c>
      <c r="R175" s="10"/>
    </row>
    <row r="176" spans="1:18" x14ac:dyDescent="0.25">
      <c r="A176" s="18" t="s">
        <v>51</v>
      </c>
      <c r="B176" s="12" t="s">
        <v>53</v>
      </c>
      <c r="C176" s="13">
        <v>2021</v>
      </c>
      <c r="D176" s="12" t="s">
        <v>14</v>
      </c>
      <c r="E176" s="14" t="s">
        <v>4</v>
      </c>
      <c r="F176" s="22">
        <v>5975</v>
      </c>
      <c r="G176" s="22">
        <v>392</v>
      </c>
      <c r="H176" s="22">
        <v>2018</v>
      </c>
      <c r="I176" s="22">
        <v>815</v>
      </c>
      <c r="J176" s="22">
        <v>422</v>
      </c>
      <c r="K176" s="22">
        <v>365</v>
      </c>
      <c r="L176" s="22">
        <v>386</v>
      </c>
      <c r="M176" s="22">
        <v>348</v>
      </c>
      <c r="N176" s="22">
        <v>322</v>
      </c>
      <c r="O176" s="22">
        <v>221</v>
      </c>
      <c r="P176" s="22">
        <v>186</v>
      </c>
      <c r="Q176" s="22">
        <v>500</v>
      </c>
      <c r="R176" s="10"/>
    </row>
    <row r="177" spans="1:18" x14ac:dyDescent="0.25">
      <c r="A177" s="18" t="s">
        <v>51</v>
      </c>
      <c r="B177" s="12" t="s">
        <v>53</v>
      </c>
      <c r="C177" s="13">
        <v>2021</v>
      </c>
      <c r="D177" s="12" t="s">
        <v>14</v>
      </c>
      <c r="E177" s="14" t="s">
        <v>45</v>
      </c>
      <c r="F177" s="22">
        <f>(F172+F176+F168+F164+F160+F156+F152+F148)/8</f>
        <v>5375.875</v>
      </c>
      <c r="G177" s="22">
        <f t="shared" ref="G177" si="294">(G172+G176+G168+G164+G160+G156+G152+G148)/8</f>
        <v>342.625</v>
      </c>
      <c r="H177" s="22">
        <f t="shared" ref="H177" si="295">(H172+H176+H168+H164+H160+H156+H152+H148)/8</f>
        <v>1779.625</v>
      </c>
      <c r="I177" s="22">
        <f t="shared" ref="I177" si="296">(I172+I176+I168+I164+I160+I156+I152+I148)/8</f>
        <v>728.375</v>
      </c>
      <c r="J177" s="22">
        <f t="shared" ref="J177" si="297">(J172+J176+J168+J164+J160+J156+J152+J148)/8</f>
        <v>359</v>
      </c>
      <c r="K177" s="22">
        <f t="shared" ref="K177" si="298">(K172+K176+K168+K164+K160+K156+K152+K148)/8</f>
        <v>318</v>
      </c>
      <c r="L177" s="22">
        <f t="shared" ref="L177" si="299">(L172+L176+L168+L164+L160+L156+L152+L148)/8</f>
        <v>330.875</v>
      </c>
      <c r="M177" s="22">
        <f t="shared" ref="M177" si="300">(M172+M176+M168+M164+M160+M156+M152+M148)/8</f>
        <v>327.875</v>
      </c>
      <c r="N177" s="22">
        <f t="shared" ref="N177" si="301">(N172+N176+N168+N164+N160+N156+N152+N148)/8</f>
        <v>293</v>
      </c>
      <c r="O177" s="22">
        <f t="shared" ref="O177" si="302">(O172+O176+O168+O164+O160+O156+O152+O148)/8</f>
        <v>201.75</v>
      </c>
      <c r="P177" s="22">
        <f t="shared" ref="P177" si="303">(P172+P176+P168+P164+P160+P156+P152+P148)/8</f>
        <v>183.625</v>
      </c>
      <c r="Q177" s="22">
        <f t="shared" ref="Q177" si="304">(Q172+Q176+Q168+Q164+Q160+Q156+Q152+Q148)/8</f>
        <v>511.125</v>
      </c>
      <c r="R177" s="10"/>
    </row>
    <row r="178" spans="1:18" x14ac:dyDescent="0.25">
      <c r="A178" s="18" t="s">
        <v>51</v>
      </c>
      <c r="B178" s="12" t="s">
        <v>53</v>
      </c>
      <c r="C178" s="13">
        <v>2021</v>
      </c>
      <c r="D178" s="12" t="s">
        <v>15</v>
      </c>
      <c r="E178" s="14" t="s">
        <v>2</v>
      </c>
      <c r="F178" s="22">
        <v>2740</v>
      </c>
      <c r="G178" s="22">
        <v>186</v>
      </c>
      <c r="H178" s="22">
        <v>939</v>
      </c>
      <c r="I178" s="22">
        <v>338</v>
      </c>
      <c r="J178" s="22">
        <v>153</v>
      </c>
      <c r="K178" s="22">
        <v>142</v>
      </c>
      <c r="L178" s="22">
        <v>170</v>
      </c>
      <c r="M178" s="22">
        <v>142</v>
      </c>
      <c r="N178" s="22">
        <v>149</v>
      </c>
      <c r="O178" s="22">
        <v>121</v>
      </c>
      <c r="P178" s="22">
        <v>92</v>
      </c>
      <c r="Q178" s="22">
        <v>308</v>
      </c>
      <c r="R178" s="10"/>
    </row>
    <row r="179" spans="1:18" x14ac:dyDescent="0.25">
      <c r="A179" s="18" t="s">
        <v>51</v>
      </c>
      <c r="B179" s="12" t="s">
        <v>53</v>
      </c>
      <c r="C179" s="13">
        <v>2021</v>
      </c>
      <c r="D179" s="12" t="s">
        <v>15</v>
      </c>
      <c r="E179" s="14" t="s">
        <v>3</v>
      </c>
      <c r="F179" s="22">
        <v>3414</v>
      </c>
      <c r="G179" s="22">
        <v>235</v>
      </c>
      <c r="H179" s="22">
        <v>1224</v>
      </c>
      <c r="I179" s="22">
        <v>490</v>
      </c>
      <c r="J179" s="22">
        <v>265</v>
      </c>
      <c r="K179" s="22">
        <v>232</v>
      </c>
      <c r="L179" s="22">
        <v>229</v>
      </c>
      <c r="M179" s="22">
        <v>206</v>
      </c>
      <c r="N179" s="22">
        <v>168</v>
      </c>
      <c r="O179" s="22">
        <v>95</v>
      </c>
      <c r="P179" s="22">
        <v>91</v>
      </c>
      <c r="Q179" s="22">
        <v>179</v>
      </c>
      <c r="R179" s="10"/>
    </row>
    <row r="180" spans="1:18" x14ac:dyDescent="0.25">
      <c r="A180" s="18" t="s">
        <v>51</v>
      </c>
      <c r="B180" s="12" t="s">
        <v>53</v>
      </c>
      <c r="C180" s="13">
        <v>2021</v>
      </c>
      <c r="D180" s="12" t="s">
        <v>15</v>
      </c>
      <c r="E180" s="14" t="s">
        <v>4</v>
      </c>
      <c r="F180" s="22">
        <v>6154</v>
      </c>
      <c r="G180" s="22">
        <v>421</v>
      </c>
      <c r="H180" s="22">
        <v>2163</v>
      </c>
      <c r="I180" s="22">
        <v>828</v>
      </c>
      <c r="J180" s="22">
        <v>418</v>
      </c>
      <c r="K180" s="22">
        <v>374</v>
      </c>
      <c r="L180" s="22">
        <v>399</v>
      </c>
      <c r="M180" s="22">
        <v>348</v>
      </c>
      <c r="N180" s="22">
        <v>317</v>
      </c>
      <c r="O180" s="22">
        <v>216</v>
      </c>
      <c r="P180" s="22">
        <v>183</v>
      </c>
      <c r="Q180" s="22">
        <v>487</v>
      </c>
      <c r="R180" s="10"/>
    </row>
    <row r="181" spans="1:18" x14ac:dyDescent="0.25">
      <c r="A181" s="18" t="s">
        <v>51</v>
      </c>
      <c r="B181" s="12" t="s">
        <v>53</v>
      </c>
      <c r="C181" s="13">
        <v>2021</v>
      </c>
      <c r="D181" s="12" t="s">
        <v>15</v>
      </c>
      <c r="E181" s="14" t="s">
        <v>45</v>
      </c>
      <c r="F181" s="22">
        <f>(F176+F180+F172+F168+F164+F160+F156+F152+F148)/9</f>
        <v>5462.333333333333</v>
      </c>
      <c r="G181" s="22">
        <f t="shared" ref="G181" si="305">(G176+G180+G172+G168+G164+G160+G156+G152+G148)/9</f>
        <v>351.33333333333331</v>
      </c>
      <c r="H181" s="22">
        <f t="shared" ref="H181" si="306">(H176+H180+H172+H168+H164+H160+H156+H152+H148)/9</f>
        <v>1822.2222222222222</v>
      </c>
      <c r="I181" s="22">
        <f t="shared" ref="I181" si="307">(I176+I180+I172+I168+I164+I160+I156+I152+I148)/9</f>
        <v>739.44444444444446</v>
      </c>
      <c r="J181" s="22">
        <f t="shared" ref="J181" si="308">(J176+J180+J172+J168+J164+J160+J156+J152+J148)/9</f>
        <v>365.55555555555554</v>
      </c>
      <c r="K181" s="22">
        <f t="shared" ref="K181" si="309">(K176+K180+K172+K168+K164+K160+K156+K152+K148)/9</f>
        <v>324.22222222222223</v>
      </c>
      <c r="L181" s="22">
        <f t="shared" ref="L181" si="310">(L176+L180+L172+L168+L164+L160+L156+L152+L148)/9</f>
        <v>338.44444444444446</v>
      </c>
      <c r="M181" s="22">
        <f t="shared" ref="M181" si="311">(M176+M180+M172+M168+M164+M160+M156+M152+M148)/9</f>
        <v>330.11111111111109</v>
      </c>
      <c r="N181" s="22">
        <f t="shared" ref="N181" si="312">(N176+N180+N172+N168+N164+N160+N156+N152+N148)/9</f>
        <v>295.66666666666669</v>
      </c>
      <c r="O181" s="22">
        <f t="shared" ref="O181" si="313">(O176+O180+O172+O168+O164+O160+O156+O152+O148)/9</f>
        <v>203.33333333333334</v>
      </c>
      <c r="P181" s="22">
        <f t="shared" ref="P181" si="314">(P176+P180+P172+P168+P164+P160+P156+P152+P148)/9</f>
        <v>183.55555555555554</v>
      </c>
      <c r="Q181" s="22">
        <f t="shared" ref="Q181" si="315">(Q176+Q180+Q172+Q168+Q164+Q160+Q156+Q152+Q148)/9</f>
        <v>508.44444444444446</v>
      </c>
      <c r="R181" s="10"/>
    </row>
    <row r="182" spans="1:18" x14ac:dyDescent="0.25">
      <c r="A182" s="18" t="s">
        <v>51</v>
      </c>
      <c r="B182" s="12" t="s">
        <v>53</v>
      </c>
      <c r="C182" s="13">
        <v>2021</v>
      </c>
      <c r="D182" s="12" t="s">
        <v>16</v>
      </c>
      <c r="E182" s="14" t="s">
        <v>2</v>
      </c>
      <c r="F182" s="22">
        <v>2725</v>
      </c>
      <c r="G182" s="22">
        <v>192</v>
      </c>
      <c r="H182" s="22">
        <v>936</v>
      </c>
      <c r="I182" s="22">
        <v>336</v>
      </c>
      <c r="J182" s="22">
        <v>159</v>
      </c>
      <c r="K182" s="22">
        <v>140</v>
      </c>
      <c r="L182" s="22">
        <v>170</v>
      </c>
      <c r="M182" s="22">
        <v>137</v>
      </c>
      <c r="N182" s="22">
        <v>146</v>
      </c>
      <c r="O182" s="22">
        <v>121</v>
      </c>
      <c r="P182" s="22">
        <v>86</v>
      </c>
      <c r="Q182" s="22">
        <v>302</v>
      </c>
      <c r="R182" s="10"/>
    </row>
    <row r="183" spans="1:18" x14ac:dyDescent="0.25">
      <c r="A183" s="18" t="s">
        <v>51</v>
      </c>
      <c r="B183" s="12" t="s">
        <v>53</v>
      </c>
      <c r="C183" s="13">
        <v>2021</v>
      </c>
      <c r="D183" s="12" t="s">
        <v>16</v>
      </c>
      <c r="E183" s="14" t="s">
        <v>3</v>
      </c>
      <c r="F183" s="22">
        <v>3383</v>
      </c>
      <c r="G183" s="22">
        <v>237</v>
      </c>
      <c r="H183" s="22">
        <v>1207</v>
      </c>
      <c r="I183" s="22">
        <v>488</v>
      </c>
      <c r="J183" s="22">
        <v>265</v>
      </c>
      <c r="K183" s="22">
        <v>229</v>
      </c>
      <c r="L183" s="22">
        <v>233</v>
      </c>
      <c r="M183" s="22">
        <v>198</v>
      </c>
      <c r="N183" s="22">
        <v>166</v>
      </c>
      <c r="O183" s="22">
        <v>96</v>
      </c>
      <c r="P183" s="22">
        <v>88</v>
      </c>
      <c r="Q183" s="22">
        <v>176</v>
      </c>
      <c r="R183" s="10"/>
    </row>
    <row r="184" spans="1:18" x14ac:dyDescent="0.25">
      <c r="A184" s="18" t="s">
        <v>51</v>
      </c>
      <c r="B184" s="12" t="s">
        <v>53</v>
      </c>
      <c r="C184" s="13">
        <v>2021</v>
      </c>
      <c r="D184" s="12" t="s">
        <v>16</v>
      </c>
      <c r="E184" s="14" t="s">
        <v>4</v>
      </c>
      <c r="F184" s="22">
        <v>6108</v>
      </c>
      <c r="G184" s="22">
        <v>429</v>
      </c>
      <c r="H184" s="22">
        <v>2143</v>
      </c>
      <c r="I184" s="22">
        <v>824</v>
      </c>
      <c r="J184" s="22">
        <v>424</v>
      </c>
      <c r="K184" s="22">
        <v>369</v>
      </c>
      <c r="L184" s="22">
        <v>403</v>
      </c>
      <c r="M184" s="22">
        <v>335</v>
      </c>
      <c r="N184" s="22">
        <v>312</v>
      </c>
      <c r="O184" s="22">
        <v>217</v>
      </c>
      <c r="P184" s="22">
        <v>174</v>
      </c>
      <c r="Q184" s="22">
        <v>478</v>
      </c>
      <c r="R184" s="10"/>
    </row>
    <row r="185" spans="1:18" x14ac:dyDescent="0.25">
      <c r="A185" s="18" t="s">
        <v>51</v>
      </c>
      <c r="B185" s="12" t="s">
        <v>53</v>
      </c>
      <c r="C185" s="13">
        <v>2021</v>
      </c>
      <c r="D185" s="12" t="s">
        <v>16</v>
      </c>
      <c r="E185" s="14" t="s">
        <v>45</v>
      </c>
      <c r="F185" s="22">
        <f>(F180+F184+F176+F172+F168+F164+F160+F156+F152+F148)/10</f>
        <v>5526.9</v>
      </c>
      <c r="G185" s="22">
        <f t="shared" ref="G185" si="316">(G180+G184+G176+G172+G168+G164+G160+G156+G152+G148)/10</f>
        <v>359.1</v>
      </c>
      <c r="H185" s="22">
        <f t="shared" ref="H185" si="317">(H180+H184+H176+H172+H168+H164+H160+H156+H152+H148)/10</f>
        <v>1854.3</v>
      </c>
      <c r="I185" s="22">
        <f t="shared" ref="I185" si="318">(I180+I184+I176+I172+I168+I164+I160+I156+I152+I148)/10</f>
        <v>747.9</v>
      </c>
      <c r="J185" s="22">
        <f t="shared" ref="J185" si="319">(J180+J184+J176+J172+J168+J164+J160+J156+J152+J148)/10</f>
        <v>371.4</v>
      </c>
      <c r="K185" s="22">
        <f t="shared" ref="K185" si="320">(K180+K184+K176+K172+K168+K164+K160+K156+K152+K148)/10</f>
        <v>328.7</v>
      </c>
      <c r="L185" s="22">
        <f t="shared" ref="L185" si="321">(L180+L184+L176+L172+L168+L164+L160+L156+L152+L148)/10</f>
        <v>344.9</v>
      </c>
      <c r="M185" s="22">
        <f t="shared" ref="M185" si="322">(M180+M184+M176+M172+M168+M164+M160+M156+M152+M148)/10</f>
        <v>330.6</v>
      </c>
      <c r="N185" s="22">
        <f t="shared" ref="N185" si="323">(N180+N184+N176+N172+N168+N164+N160+N156+N152+N148)/10</f>
        <v>297.3</v>
      </c>
      <c r="O185" s="22">
        <f t="shared" ref="O185" si="324">(O180+O184+O176+O172+O168+O164+O160+O156+O152+O148)/10</f>
        <v>204.7</v>
      </c>
      <c r="P185" s="22">
        <f t="shared" ref="P185" si="325">(P180+P184+P176+P172+P168+P164+P160+P156+P152+P148)/10</f>
        <v>182.6</v>
      </c>
      <c r="Q185" s="22">
        <f t="shared" ref="Q185" si="326">(Q180+Q184+Q176+Q172+Q168+Q164+Q160+Q156+Q152+Q148)/10</f>
        <v>505.4</v>
      </c>
      <c r="R185" s="10"/>
    </row>
    <row r="186" spans="1:18" x14ac:dyDescent="0.25">
      <c r="A186" s="18" t="s">
        <v>51</v>
      </c>
      <c r="B186" s="12" t="s">
        <v>53</v>
      </c>
      <c r="C186" s="13">
        <v>2021</v>
      </c>
      <c r="D186" s="12" t="s">
        <v>17</v>
      </c>
      <c r="E186" s="14" t="s">
        <v>2</v>
      </c>
      <c r="F186" s="22">
        <v>2756</v>
      </c>
      <c r="G186" s="22">
        <v>195</v>
      </c>
      <c r="H186" s="22">
        <v>940</v>
      </c>
      <c r="I186" s="22">
        <v>337</v>
      </c>
      <c r="J186" s="22">
        <v>162</v>
      </c>
      <c r="K186" s="22">
        <v>146</v>
      </c>
      <c r="L186" s="22">
        <v>164</v>
      </c>
      <c r="M186" s="22">
        <v>141</v>
      </c>
      <c r="N186" s="22">
        <v>149</v>
      </c>
      <c r="O186" s="22">
        <v>123</v>
      </c>
      <c r="P186" s="22">
        <v>94</v>
      </c>
      <c r="Q186" s="22">
        <v>305</v>
      </c>
      <c r="R186" s="10"/>
    </row>
    <row r="187" spans="1:18" x14ac:dyDescent="0.25">
      <c r="A187" s="18" t="s">
        <v>51</v>
      </c>
      <c r="B187" s="12" t="s">
        <v>53</v>
      </c>
      <c r="C187" s="13">
        <v>2021</v>
      </c>
      <c r="D187" s="12" t="s">
        <v>17</v>
      </c>
      <c r="E187" s="14" t="s">
        <v>3</v>
      </c>
      <c r="F187" s="22">
        <v>3393</v>
      </c>
      <c r="G187" s="22">
        <v>238</v>
      </c>
      <c r="H187" s="22">
        <v>1219</v>
      </c>
      <c r="I187" s="22">
        <v>482</v>
      </c>
      <c r="J187" s="22">
        <v>270</v>
      </c>
      <c r="K187" s="22">
        <v>230</v>
      </c>
      <c r="L187" s="22">
        <v>229</v>
      </c>
      <c r="M187" s="22">
        <v>202</v>
      </c>
      <c r="N187" s="22">
        <v>166</v>
      </c>
      <c r="O187" s="22">
        <v>96</v>
      </c>
      <c r="P187" s="22">
        <v>89</v>
      </c>
      <c r="Q187" s="22">
        <v>172</v>
      </c>
      <c r="R187" s="10"/>
    </row>
    <row r="188" spans="1:18" x14ac:dyDescent="0.25">
      <c r="A188" s="18" t="s">
        <v>51</v>
      </c>
      <c r="B188" s="12" t="s">
        <v>53</v>
      </c>
      <c r="C188" s="13">
        <v>2021</v>
      </c>
      <c r="D188" s="12" t="s">
        <v>17</v>
      </c>
      <c r="E188" s="14" t="s">
        <v>4</v>
      </c>
      <c r="F188" s="22">
        <v>6149</v>
      </c>
      <c r="G188" s="22">
        <v>433</v>
      </c>
      <c r="H188" s="22">
        <v>2159</v>
      </c>
      <c r="I188" s="22">
        <v>819</v>
      </c>
      <c r="J188" s="22">
        <v>432</v>
      </c>
      <c r="K188" s="22">
        <v>376</v>
      </c>
      <c r="L188" s="22">
        <v>393</v>
      </c>
      <c r="M188" s="22">
        <v>343</v>
      </c>
      <c r="N188" s="22">
        <v>315</v>
      </c>
      <c r="O188" s="22">
        <v>219</v>
      </c>
      <c r="P188" s="22">
        <v>183</v>
      </c>
      <c r="Q188" s="22">
        <v>477</v>
      </c>
      <c r="R188" s="10"/>
    </row>
    <row r="189" spans="1:18" x14ac:dyDescent="0.25">
      <c r="A189" s="18" t="s">
        <v>51</v>
      </c>
      <c r="B189" s="12" t="s">
        <v>53</v>
      </c>
      <c r="C189" s="13">
        <v>2021</v>
      </c>
      <c r="D189" s="12" t="s">
        <v>17</v>
      </c>
      <c r="E189" s="14" t="s">
        <v>45</v>
      </c>
      <c r="F189" s="22">
        <f>(F184+F188+F180+F176+F172+F168+F164+F160+F156+F152+F148)/11</f>
        <v>5583.454545454545</v>
      </c>
      <c r="G189" s="22">
        <f t="shared" ref="G189" si="327">(G184+G188+G180+G176+G172+G168+G164+G160+G156+G152+G148)/11</f>
        <v>365.81818181818181</v>
      </c>
      <c r="H189" s="22">
        <f t="shared" ref="H189" si="328">(H184+H188+H180+H176+H172+H168+H164+H160+H156+H152+H148)/11</f>
        <v>1882</v>
      </c>
      <c r="I189" s="22">
        <f t="shared" ref="I189" si="329">(I184+I188+I180+I176+I172+I168+I164+I160+I156+I152+I148)/11</f>
        <v>754.36363636363637</v>
      </c>
      <c r="J189" s="22">
        <f t="shared" ref="J189" si="330">(J184+J188+J180+J176+J172+J168+J164+J160+J156+J152+J148)/11</f>
        <v>376.90909090909093</v>
      </c>
      <c r="K189" s="22">
        <f t="shared" ref="K189" si="331">(K184+K188+K180+K176+K172+K168+K164+K160+K156+K152+K148)/11</f>
        <v>333</v>
      </c>
      <c r="L189" s="22">
        <f t="shared" ref="L189" si="332">(L184+L188+L180+L176+L172+L168+L164+L160+L156+L152+L148)/11</f>
        <v>349.27272727272725</v>
      </c>
      <c r="M189" s="22">
        <f t="shared" ref="M189" si="333">(M184+M188+M180+M176+M172+M168+M164+M160+M156+M152+M148)/11</f>
        <v>331.72727272727275</v>
      </c>
      <c r="N189" s="22">
        <f t="shared" ref="N189" si="334">(N184+N188+N180+N176+N172+N168+N164+N160+N156+N152+N148)/11</f>
        <v>298.90909090909093</v>
      </c>
      <c r="O189" s="22">
        <f t="shared" ref="O189" si="335">(O184+O188+O180+O176+O172+O168+O164+O160+O156+O152+O148)/11</f>
        <v>206</v>
      </c>
      <c r="P189" s="22">
        <f t="shared" ref="P189" si="336">(P184+P188+P180+P176+P172+P168+P164+P160+P156+P152+P148)/11</f>
        <v>182.63636363636363</v>
      </c>
      <c r="Q189" s="22">
        <f t="shared" ref="Q189" si="337">(Q184+Q188+Q180+Q176+Q172+Q168+Q164+Q160+Q156+Q152+Q148)/11</f>
        <v>502.81818181818181</v>
      </c>
      <c r="R189" s="10"/>
    </row>
    <row r="190" spans="1:18" x14ac:dyDescent="0.25">
      <c r="A190" s="18" t="s">
        <v>51</v>
      </c>
      <c r="B190" s="12" t="s">
        <v>53</v>
      </c>
      <c r="C190" s="13">
        <v>2021</v>
      </c>
      <c r="D190" s="12" t="s">
        <v>18</v>
      </c>
      <c r="E190" s="14" t="s">
        <v>2</v>
      </c>
      <c r="F190" s="22">
        <v>2676</v>
      </c>
      <c r="G190" s="22">
        <v>191</v>
      </c>
      <c r="H190" s="22">
        <v>907</v>
      </c>
      <c r="I190" s="22">
        <v>323</v>
      </c>
      <c r="J190" s="22">
        <v>155</v>
      </c>
      <c r="K190" s="22">
        <v>146</v>
      </c>
      <c r="L190" s="22">
        <v>165</v>
      </c>
      <c r="M190" s="22">
        <v>138</v>
      </c>
      <c r="N190" s="22">
        <v>141</v>
      </c>
      <c r="O190" s="22">
        <v>123</v>
      </c>
      <c r="P190" s="22">
        <v>89</v>
      </c>
      <c r="Q190" s="22">
        <v>298</v>
      </c>
      <c r="R190" s="10"/>
    </row>
    <row r="191" spans="1:18" x14ac:dyDescent="0.25">
      <c r="A191" s="18" t="s">
        <v>51</v>
      </c>
      <c r="B191" s="12" t="s">
        <v>53</v>
      </c>
      <c r="C191" s="13">
        <v>2021</v>
      </c>
      <c r="D191" s="12" t="s">
        <v>18</v>
      </c>
      <c r="E191" s="14" t="s">
        <v>3</v>
      </c>
      <c r="F191" s="22">
        <v>3285</v>
      </c>
      <c r="G191" s="22">
        <v>232</v>
      </c>
      <c r="H191" s="22">
        <v>1174</v>
      </c>
      <c r="I191" s="22">
        <v>471</v>
      </c>
      <c r="J191" s="22">
        <v>260</v>
      </c>
      <c r="K191" s="22">
        <v>226</v>
      </c>
      <c r="L191" s="22">
        <v>222</v>
      </c>
      <c r="M191" s="22">
        <v>197</v>
      </c>
      <c r="N191" s="22">
        <v>157</v>
      </c>
      <c r="O191" s="22">
        <v>94</v>
      </c>
      <c r="P191" s="22">
        <v>88</v>
      </c>
      <c r="Q191" s="22">
        <v>164</v>
      </c>
      <c r="R191" s="10"/>
    </row>
    <row r="192" spans="1:18" x14ac:dyDescent="0.25">
      <c r="A192" s="18" t="s">
        <v>51</v>
      </c>
      <c r="B192" s="12" t="s">
        <v>53</v>
      </c>
      <c r="C192" s="13">
        <v>2021</v>
      </c>
      <c r="D192" s="12" t="s">
        <v>18</v>
      </c>
      <c r="E192" s="14" t="s">
        <v>4</v>
      </c>
      <c r="F192" s="22">
        <v>5961</v>
      </c>
      <c r="G192" s="22">
        <v>423</v>
      </c>
      <c r="H192" s="22">
        <v>2081</v>
      </c>
      <c r="I192" s="22">
        <v>794</v>
      </c>
      <c r="J192" s="22">
        <v>415</v>
      </c>
      <c r="K192" s="22">
        <v>372</v>
      </c>
      <c r="L192" s="22">
        <v>387</v>
      </c>
      <c r="M192" s="22">
        <v>335</v>
      </c>
      <c r="N192" s="22">
        <v>298</v>
      </c>
      <c r="O192" s="22">
        <v>217</v>
      </c>
      <c r="P192" s="22">
        <v>177</v>
      </c>
      <c r="Q192" s="22">
        <v>462</v>
      </c>
      <c r="R192" s="10"/>
    </row>
    <row r="193" spans="1:18" x14ac:dyDescent="0.25">
      <c r="A193" s="18" t="s">
        <v>51</v>
      </c>
      <c r="B193" s="12" t="s">
        <v>53</v>
      </c>
      <c r="C193" s="13">
        <v>2021</v>
      </c>
      <c r="D193" s="12" t="s">
        <v>18</v>
      </c>
      <c r="E193" s="14" t="s">
        <v>5</v>
      </c>
      <c r="F193" s="22">
        <f>(F188+F192+F184+F180+F176+F172+F168+F164+F160+F156+F152+F148)/12</f>
        <v>5614.916666666667</v>
      </c>
      <c r="G193" s="22">
        <f t="shared" ref="G193" si="338">(G188+G192+G184+G180+G176+G172+G168+G164+G160+G156+G152+G148)/12</f>
        <v>370.58333333333331</v>
      </c>
      <c r="H193" s="22">
        <f t="shared" ref="H193" si="339">(H188+H192+H184+H180+H176+H172+H168+H164+H160+H156+H152+H148)/12</f>
        <v>1898.5833333333333</v>
      </c>
      <c r="I193" s="22">
        <f t="shared" ref="I193" si="340">(I188+I192+I184+I180+I176+I172+I168+I164+I160+I156+I152+I148)/12</f>
        <v>757.66666666666663</v>
      </c>
      <c r="J193" s="22">
        <f t="shared" ref="J193" si="341">(J188+J192+J184+J180+J176+J172+J168+J164+J160+J156+J152+J148)/12</f>
        <v>380.08333333333331</v>
      </c>
      <c r="K193" s="22">
        <f t="shared" ref="K193" si="342">(K188+K192+K184+K180+K176+K172+K168+K164+K160+K156+K152+K148)/12</f>
        <v>336.25</v>
      </c>
      <c r="L193" s="22">
        <f t="shared" ref="L193" si="343">(L188+L192+L184+L180+L176+L172+L168+L164+L160+L156+L152+L148)/12</f>
        <v>352.41666666666669</v>
      </c>
      <c r="M193" s="22">
        <f t="shared" ref="M193" si="344">(M188+M192+M184+M180+M176+M172+M168+M164+M160+M156+M152+M148)/12</f>
        <v>332</v>
      </c>
      <c r="N193" s="22">
        <f t="shared" ref="N193" si="345">(N188+N192+N184+N180+N176+N172+N168+N164+N160+N156+N152+N148)/12</f>
        <v>298.83333333333331</v>
      </c>
      <c r="O193" s="22">
        <f t="shared" ref="O193" si="346">(O188+O192+O184+O180+O176+O172+O168+O164+O160+O156+O152+O148)/12</f>
        <v>206.91666666666666</v>
      </c>
      <c r="P193" s="22">
        <f t="shared" ref="P193" si="347">(P188+P192+P184+P180+P176+P172+P168+P164+P160+P156+P152+P148)/12</f>
        <v>182.16666666666666</v>
      </c>
      <c r="Q193" s="22">
        <f t="shared" ref="Q193" si="348">(Q188+Q192+Q184+Q180+Q176+Q172+Q168+Q164+Q160+Q156+Q152+Q148)/12</f>
        <v>499.41666666666669</v>
      </c>
      <c r="R193" s="10"/>
    </row>
    <row r="194" spans="1:18" x14ac:dyDescent="0.25">
      <c r="A194" s="18" t="s">
        <v>51</v>
      </c>
      <c r="B194" s="12" t="s">
        <v>53</v>
      </c>
      <c r="C194" s="13">
        <v>2022</v>
      </c>
      <c r="D194" s="12" t="s">
        <v>6</v>
      </c>
      <c r="E194" s="14" t="s">
        <v>2</v>
      </c>
      <c r="F194" s="22">
        <v>2682</v>
      </c>
      <c r="G194" s="22">
        <v>146</v>
      </c>
      <c r="H194" s="22">
        <v>812</v>
      </c>
      <c r="I194" s="22">
        <v>436</v>
      </c>
      <c r="J194" s="22">
        <v>160</v>
      </c>
      <c r="K194" s="22">
        <v>151</v>
      </c>
      <c r="L194" s="22">
        <v>158</v>
      </c>
      <c r="M194" s="22">
        <v>150</v>
      </c>
      <c r="N194" s="22">
        <v>144</v>
      </c>
      <c r="O194" s="22">
        <v>124</v>
      </c>
      <c r="P194" s="22">
        <v>89</v>
      </c>
      <c r="Q194" s="22">
        <v>312</v>
      </c>
      <c r="R194" s="10"/>
    </row>
    <row r="195" spans="1:18" x14ac:dyDescent="0.25">
      <c r="A195" s="18" t="s">
        <v>51</v>
      </c>
      <c r="B195" s="12" t="s">
        <v>53</v>
      </c>
      <c r="C195" s="13">
        <v>2022</v>
      </c>
      <c r="D195" s="12" t="s">
        <v>6</v>
      </c>
      <c r="E195" s="14" t="s">
        <v>3</v>
      </c>
      <c r="F195" s="22">
        <v>3272</v>
      </c>
      <c r="G195" s="22">
        <v>185</v>
      </c>
      <c r="H195" s="22">
        <v>1019</v>
      </c>
      <c r="I195" s="22">
        <v>635</v>
      </c>
      <c r="J195" s="22">
        <v>261</v>
      </c>
      <c r="K195" s="22">
        <v>236</v>
      </c>
      <c r="L195" s="22">
        <v>205</v>
      </c>
      <c r="M195" s="22">
        <v>201</v>
      </c>
      <c r="N195" s="22">
        <v>162</v>
      </c>
      <c r="O195" s="22">
        <v>104</v>
      </c>
      <c r="P195" s="22">
        <v>88</v>
      </c>
      <c r="Q195" s="22">
        <v>176</v>
      </c>
      <c r="R195" s="10"/>
    </row>
    <row r="196" spans="1:18" x14ac:dyDescent="0.25">
      <c r="A196" s="18" t="s">
        <v>51</v>
      </c>
      <c r="B196" s="12" t="s">
        <v>53</v>
      </c>
      <c r="C196" s="13">
        <v>2022</v>
      </c>
      <c r="D196" s="12" t="s">
        <v>6</v>
      </c>
      <c r="E196" s="14" t="s">
        <v>4</v>
      </c>
      <c r="F196" s="22">
        <v>5954</v>
      </c>
      <c r="G196" s="22">
        <v>331</v>
      </c>
      <c r="H196" s="22">
        <v>1831</v>
      </c>
      <c r="I196" s="22">
        <v>1071</v>
      </c>
      <c r="J196" s="22">
        <v>421</v>
      </c>
      <c r="K196" s="22">
        <v>387</v>
      </c>
      <c r="L196" s="22">
        <v>363</v>
      </c>
      <c r="M196" s="22">
        <v>351</v>
      </c>
      <c r="N196" s="22">
        <v>306</v>
      </c>
      <c r="O196" s="22">
        <v>228</v>
      </c>
      <c r="P196" s="22">
        <v>177</v>
      </c>
      <c r="Q196" s="22">
        <v>488</v>
      </c>
      <c r="R196" s="10"/>
    </row>
    <row r="197" spans="1:18" x14ac:dyDescent="0.25">
      <c r="A197" s="18" t="s">
        <v>51</v>
      </c>
      <c r="B197" s="12" t="s">
        <v>53</v>
      </c>
      <c r="C197" s="13">
        <v>2022</v>
      </c>
      <c r="D197" s="12" t="s">
        <v>6</v>
      </c>
      <c r="E197" s="14" t="s">
        <v>45</v>
      </c>
      <c r="F197" s="22">
        <v>5954</v>
      </c>
      <c r="G197" s="22">
        <v>331</v>
      </c>
      <c r="H197" s="22">
        <v>1831</v>
      </c>
      <c r="I197" s="22">
        <v>1071</v>
      </c>
      <c r="J197" s="22">
        <v>421</v>
      </c>
      <c r="K197" s="22">
        <v>387</v>
      </c>
      <c r="L197" s="22">
        <v>363</v>
      </c>
      <c r="M197" s="22">
        <v>351</v>
      </c>
      <c r="N197" s="22">
        <v>306</v>
      </c>
      <c r="O197" s="22">
        <v>228</v>
      </c>
      <c r="P197" s="22">
        <v>177</v>
      </c>
      <c r="Q197" s="22">
        <v>488</v>
      </c>
      <c r="R197" s="10"/>
    </row>
    <row r="198" spans="1:18" x14ac:dyDescent="0.25">
      <c r="A198" s="18" t="s">
        <v>51</v>
      </c>
      <c r="B198" s="12" t="s">
        <v>53</v>
      </c>
      <c r="C198" s="13">
        <v>2022</v>
      </c>
      <c r="D198" s="12" t="s">
        <v>8</v>
      </c>
      <c r="E198" s="14" t="s">
        <v>2</v>
      </c>
      <c r="F198" s="22">
        <v>2753</v>
      </c>
      <c r="G198" s="22">
        <v>157</v>
      </c>
      <c r="H198" s="22">
        <v>839</v>
      </c>
      <c r="I198" s="22">
        <v>442</v>
      </c>
      <c r="J198" s="22">
        <v>168</v>
      </c>
      <c r="K198" s="22">
        <v>154</v>
      </c>
      <c r="L198" s="22">
        <v>160</v>
      </c>
      <c r="M198" s="22">
        <v>157</v>
      </c>
      <c r="N198" s="22">
        <v>152</v>
      </c>
      <c r="O198" s="22">
        <v>123</v>
      </c>
      <c r="P198" s="22">
        <v>92</v>
      </c>
      <c r="Q198" s="22">
        <v>309</v>
      </c>
      <c r="R198" s="10"/>
    </row>
    <row r="199" spans="1:18" x14ac:dyDescent="0.25">
      <c r="A199" s="18" t="s">
        <v>51</v>
      </c>
      <c r="B199" s="12" t="s">
        <v>53</v>
      </c>
      <c r="C199" s="13">
        <v>2022</v>
      </c>
      <c r="D199" s="12" t="s">
        <v>8</v>
      </c>
      <c r="E199" s="14" t="s">
        <v>3</v>
      </c>
      <c r="F199" s="22">
        <v>3385</v>
      </c>
      <c r="G199" s="22">
        <v>192</v>
      </c>
      <c r="H199" s="22">
        <v>1068</v>
      </c>
      <c r="I199" s="22">
        <v>653</v>
      </c>
      <c r="J199" s="22">
        <v>272</v>
      </c>
      <c r="K199" s="22">
        <v>241</v>
      </c>
      <c r="L199" s="22">
        <v>215</v>
      </c>
      <c r="M199" s="22">
        <v>200</v>
      </c>
      <c r="N199" s="22">
        <v>165</v>
      </c>
      <c r="O199" s="22">
        <v>106</v>
      </c>
      <c r="P199" s="22">
        <v>92</v>
      </c>
      <c r="Q199" s="22">
        <v>181</v>
      </c>
      <c r="R199" s="10"/>
    </row>
    <row r="200" spans="1:18" x14ac:dyDescent="0.25">
      <c r="A200" s="18" t="s">
        <v>51</v>
      </c>
      <c r="B200" s="12" t="s">
        <v>53</v>
      </c>
      <c r="C200" s="13">
        <v>2022</v>
      </c>
      <c r="D200" s="12" t="s">
        <v>8</v>
      </c>
      <c r="E200" s="14" t="s">
        <v>4</v>
      </c>
      <c r="F200" s="22">
        <v>6138</v>
      </c>
      <c r="G200" s="22">
        <v>349</v>
      </c>
      <c r="H200" s="22">
        <v>1907</v>
      </c>
      <c r="I200" s="22">
        <v>1095</v>
      </c>
      <c r="J200" s="22">
        <v>440</v>
      </c>
      <c r="K200" s="22">
        <v>395</v>
      </c>
      <c r="L200" s="22">
        <v>375</v>
      </c>
      <c r="M200" s="22">
        <v>357</v>
      </c>
      <c r="N200" s="22">
        <v>317</v>
      </c>
      <c r="O200" s="22">
        <v>229</v>
      </c>
      <c r="P200" s="22">
        <v>184</v>
      </c>
      <c r="Q200" s="22">
        <v>490</v>
      </c>
      <c r="R200" s="10"/>
    </row>
    <row r="201" spans="1:18" x14ac:dyDescent="0.25">
      <c r="A201" s="18" t="s">
        <v>51</v>
      </c>
      <c r="B201" s="12" t="s">
        <v>53</v>
      </c>
      <c r="C201" s="13">
        <v>2022</v>
      </c>
      <c r="D201" s="12" t="s">
        <v>8</v>
      </c>
      <c r="E201" s="14" t="s">
        <v>45</v>
      </c>
      <c r="F201" s="23">
        <f>(F200+F196)/2</f>
        <v>6046</v>
      </c>
      <c r="G201" s="23">
        <f t="shared" ref="G201" si="349">(G200+G196)/2</f>
        <v>340</v>
      </c>
      <c r="H201" s="23">
        <f t="shared" ref="H201" si="350">(H200+H196)/2</f>
        <v>1869</v>
      </c>
      <c r="I201" s="23">
        <f t="shared" ref="I201" si="351">(I200+I196)/2</f>
        <v>1083</v>
      </c>
      <c r="J201" s="23">
        <f t="shared" ref="J201" si="352">(J200+J196)/2</f>
        <v>430.5</v>
      </c>
      <c r="K201" s="23">
        <f t="shared" ref="K201" si="353">(K200+K196)/2</f>
        <v>391</v>
      </c>
      <c r="L201" s="23">
        <f t="shared" ref="L201" si="354">(L200+L196)/2</f>
        <v>369</v>
      </c>
      <c r="M201" s="23">
        <f t="shared" ref="M201" si="355">(M200+M196)/2</f>
        <v>354</v>
      </c>
      <c r="N201" s="23">
        <f t="shared" ref="N201" si="356">(N200+N196)/2</f>
        <v>311.5</v>
      </c>
      <c r="O201" s="23">
        <f t="shared" ref="O201" si="357">(O200+O196)/2</f>
        <v>228.5</v>
      </c>
      <c r="P201" s="23">
        <f t="shared" ref="P201" si="358">(P200+P196)/2</f>
        <v>180.5</v>
      </c>
      <c r="Q201" s="23">
        <f t="shared" ref="Q201" si="359">(Q200+Q196)/2</f>
        <v>489</v>
      </c>
      <c r="R201" s="10"/>
    </row>
    <row r="202" spans="1:18" x14ac:dyDescent="0.25">
      <c r="A202" s="18" t="s">
        <v>51</v>
      </c>
      <c r="B202" s="12" t="s">
        <v>53</v>
      </c>
      <c r="C202" s="13">
        <v>2022</v>
      </c>
      <c r="D202" s="12" t="s">
        <v>9</v>
      </c>
      <c r="E202" s="14" t="s">
        <v>2</v>
      </c>
      <c r="F202" s="22">
        <v>2911</v>
      </c>
      <c r="G202" s="22">
        <v>185</v>
      </c>
      <c r="H202" s="22">
        <v>913</v>
      </c>
      <c r="I202" s="22">
        <v>451</v>
      </c>
      <c r="J202" s="22">
        <v>171</v>
      </c>
      <c r="K202" s="22">
        <v>159</v>
      </c>
      <c r="L202" s="22">
        <v>171</v>
      </c>
      <c r="M202" s="22">
        <v>161</v>
      </c>
      <c r="N202" s="22">
        <v>163</v>
      </c>
      <c r="O202" s="22">
        <v>126</v>
      </c>
      <c r="P202" s="22">
        <v>96</v>
      </c>
      <c r="Q202" s="22">
        <v>315</v>
      </c>
      <c r="R202" s="10"/>
    </row>
    <row r="203" spans="1:18" x14ac:dyDescent="0.25">
      <c r="A203" s="18" t="s">
        <v>51</v>
      </c>
      <c r="B203" s="12" t="s">
        <v>53</v>
      </c>
      <c r="C203" s="13">
        <v>2022</v>
      </c>
      <c r="D203" s="12" t="s">
        <v>9</v>
      </c>
      <c r="E203" s="14" t="s">
        <v>3</v>
      </c>
      <c r="F203" s="22">
        <v>3530</v>
      </c>
      <c r="G203" s="22">
        <v>226</v>
      </c>
      <c r="H203" s="22">
        <v>1145</v>
      </c>
      <c r="I203" s="22">
        <v>647</v>
      </c>
      <c r="J203" s="22">
        <v>285</v>
      </c>
      <c r="K203" s="22">
        <v>244</v>
      </c>
      <c r="L203" s="22">
        <v>220</v>
      </c>
      <c r="M203" s="22">
        <v>204</v>
      </c>
      <c r="N203" s="22">
        <v>171</v>
      </c>
      <c r="O203" s="22">
        <v>107</v>
      </c>
      <c r="P203" s="22">
        <v>99</v>
      </c>
      <c r="Q203" s="22">
        <v>182</v>
      </c>
      <c r="R203" s="10"/>
    </row>
    <row r="204" spans="1:18" x14ac:dyDescent="0.25">
      <c r="A204" s="18" t="s">
        <v>51</v>
      </c>
      <c r="B204" s="12" t="s">
        <v>53</v>
      </c>
      <c r="C204" s="13">
        <v>2022</v>
      </c>
      <c r="D204" s="12" t="s">
        <v>9</v>
      </c>
      <c r="E204" s="14" t="s">
        <v>4</v>
      </c>
      <c r="F204" s="22">
        <v>6441</v>
      </c>
      <c r="G204" s="22">
        <v>411</v>
      </c>
      <c r="H204" s="22">
        <v>2058</v>
      </c>
      <c r="I204" s="22">
        <v>1098</v>
      </c>
      <c r="J204" s="22">
        <v>456</v>
      </c>
      <c r="K204" s="22">
        <v>403</v>
      </c>
      <c r="L204" s="22">
        <v>391</v>
      </c>
      <c r="M204" s="22">
        <v>365</v>
      </c>
      <c r="N204" s="22">
        <v>334</v>
      </c>
      <c r="O204" s="22">
        <v>233</v>
      </c>
      <c r="P204" s="22">
        <v>195</v>
      </c>
      <c r="Q204" s="22">
        <v>497</v>
      </c>
      <c r="R204" s="10"/>
    </row>
    <row r="205" spans="1:18" x14ac:dyDescent="0.25">
      <c r="A205" s="18" t="s">
        <v>51</v>
      </c>
      <c r="B205" s="12" t="s">
        <v>53</v>
      </c>
      <c r="C205" s="13">
        <v>2022</v>
      </c>
      <c r="D205" s="12" t="s">
        <v>9</v>
      </c>
      <c r="E205" s="14" t="s">
        <v>45</v>
      </c>
      <c r="F205" s="22">
        <f>(F200+F204+F196)/3</f>
        <v>6177.666666666667</v>
      </c>
      <c r="G205" s="22">
        <f t="shared" ref="G205" si="360">(G200+G204+G196)/3</f>
        <v>363.66666666666669</v>
      </c>
      <c r="H205" s="22">
        <f t="shared" ref="H205" si="361">(H200+H204+H196)/3</f>
        <v>1932</v>
      </c>
      <c r="I205" s="22">
        <f t="shared" ref="I205" si="362">(I200+I204+I196)/3</f>
        <v>1088</v>
      </c>
      <c r="J205" s="22">
        <f t="shared" ref="J205" si="363">(J200+J204+J196)/3</f>
        <v>439</v>
      </c>
      <c r="K205" s="22">
        <f t="shared" ref="K205" si="364">(K200+K204+K196)/3</f>
        <v>395</v>
      </c>
      <c r="L205" s="22">
        <f t="shared" ref="L205" si="365">(L200+L204+L196)/3</f>
        <v>376.33333333333331</v>
      </c>
      <c r="M205" s="22">
        <f t="shared" ref="M205" si="366">(M200+M204+M196)/3</f>
        <v>357.66666666666669</v>
      </c>
      <c r="N205" s="22">
        <f t="shared" ref="N205" si="367">(N200+N204+N196)/3</f>
        <v>319</v>
      </c>
      <c r="O205" s="22">
        <f t="shared" ref="O205" si="368">(O200+O204+O196)/3</f>
        <v>230</v>
      </c>
      <c r="P205" s="22">
        <f t="shared" ref="P205" si="369">(P200+P204+P196)/3</f>
        <v>185.33333333333334</v>
      </c>
      <c r="Q205" s="22">
        <f t="shared" ref="Q205" si="370">(Q200+Q204+Q196)/3</f>
        <v>491.66666666666669</v>
      </c>
      <c r="R205" s="10"/>
    </row>
    <row r="206" spans="1:18" x14ac:dyDescent="0.25">
      <c r="A206" s="18" t="s">
        <v>51</v>
      </c>
      <c r="B206" s="12" t="s">
        <v>53</v>
      </c>
      <c r="C206" s="13">
        <v>2022</v>
      </c>
      <c r="D206" s="12" t="s">
        <v>10</v>
      </c>
      <c r="E206" s="14" t="s">
        <v>2</v>
      </c>
      <c r="F206" s="22">
        <v>2881</v>
      </c>
      <c r="G206" s="22">
        <v>195</v>
      </c>
      <c r="H206" s="22">
        <v>890</v>
      </c>
      <c r="I206" s="22">
        <v>440</v>
      </c>
      <c r="J206" s="22">
        <v>173</v>
      </c>
      <c r="K206" s="22">
        <v>156</v>
      </c>
      <c r="L206" s="22">
        <v>172</v>
      </c>
      <c r="M206" s="22">
        <v>159</v>
      </c>
      <c r="N206" s="22">
        <v>162</v>
      </c>
      <c r="O206" s="22">
        <v>125</v>
      </c>
      <c r="P206" s="22">
        <v>98</v>
      </c>
      <c r="Q206" s="22">
        <v>311</v>
      </c>
      <c r="R206" s="10"/>
    </row>
    <row r="207" spans="1:18" x14ac:dyDescent="0.25">
      <c r="A207" s="18" t="s">
        <v>51</v>
      </c>
      <c r="B207" s="12" t="s">
        <v>53</v>
      </c>
      <c r="C207" s="13">
        <v>2022</v>
      </c>
      <c r="D207" s="12" t="s">
        <v>10</v>
      </c>
      <c r="E207" s="14" t="s">
        <v>3</v>
      </c>
      <c r="F207" s="22">
        <v>3513</v>
      </c>
      <c r="G207" s="22">
        <v>227</v>
      </c>
      <c r="H207" s="22">
        <v>1131</v>
      </c>
      <c r="I207" s="22">
        <v>639</v>
      </c>
      <c r="J207" s="22">
        <v>285</v>
      </c>
      <c r="K207" s="22">
        <v>242</v>
      </c>
      <c r="L207" s="22">
        <v>221</v>
      </c>
      <c r="M207" s="22">
        <v>203</v>
      </c>
      <c r="N207" s="22">
        <v>171</v>
      </c>
      <c r="O207" s="22">
        <v>109</v>
      </c>
      <c r="P207" s="22">
        <v>100</v>
      </c>
      <c r="Q207" s="22">
        <v>185</v>
      </c>
      <c r="R207" s="10"/>
    </row>
    <row r="208" spans="1:18" x14ac:dyDescent="0.25">
      <c r="A208" s="18" t="s">
        <v>51</v>
      </c>
      <c r="B208" s="12" t="s">
        <v>53</v>
      </c>
      <c r="C208" s="13">
        <v>2022</v>
      </c>
      <c r="D208" s="12" t="s">
        <v>10</v>
      </c>
      <c r="E208" s="14" t="s">
        <v>4</v>
      </c>
      <c r="F208" s="22">
        <v>6394</v>
      </c>
      <c r="G208" s="22">
        <v>422</v>
      </c>
      <c r="H208" s="22">
        <v>2021</v>
      </c>
      <c r="I208" s="22">
        <v>1079</v>
      </c>
      <c r="J208" s="22">
        <v>458</v>
      </c>
      <c r="K208" s="22">
        <v>398</v>
      </c>
      <c r="L208" s="22">
        <v>393</v>
      </c>
      <c r="M208" s="22">
        <v>362</v>
      </c>
      <c r="N208" s="22">
        <v>333</v>
      </c>
      <c r="O208" s="22">
        <v>234</v>
      </c>
      <c r="P208" s="22">
        <v>198</v>
      </c>
      <c r="Q208" s="22">
        <v>496</v>
      </c>
      <c r="R208" s="10"/>
    </row>
    <row r="209" spans="1:18" x14ac:dyDescent="0.25">
      <c r="A209" s="18" t="s">
        <v>51</v>
      </c>
      <c r="B209" s="12" t="s">
        <v>53</v>
      </c>
      <c r="C209" s="13">
        <v>2022</v>
      </c>
      <c r="D209" s="12" t="s">
        <v>10</v>
      </c>
      <c r="E209" s="14" t="s">
        <v>45</v>
      </c>
      <c r="F209" s="22">
        <f>(F204+F208+F200+F196)/4</f>
        <v>6231.75</v>
      </c>
      <c r="G209" s="22">
        <f t="shared" ref="G209" si="371">(G204+G208+G200+G196)/4</f>
        <v>378.25</v>
      </c>
      <c r="H209" s="22">
        <f t="shared" ref="H209" si="372">(H204+H208+H200+H196)/4</f>
        <v>1954.25</v>
      </c>
      <c r="I209" s="22">
        <f t="shared" ref="I209" si="373">(I204+I208+I200+I196)/4</f>
        <v>1085.75</v>
      </c>
      <c r="J209" s="22">
        <f t="shared" ref="J209" si="374">(J204+J208+J200+J196)/4</f>
        <v>443.75</v>
      </c>
      <c r="K209" s="22">
        <f t="shared" ref="K209" si="375">(K204+K208+K200+K196)/4</f>
        <v>395.75</v>
      </c>
      <c r="L209" s="22">
        <f t="shared" ref="L209" si="376">(L204+L208+L200+L196)/4</f>
        <v>380.5</v>
      </c>
      <c r="M209" s="22">
        <f t="shared" ref="M209" si="377">(M204+M208+M200+M196)/4</f>
        <v>358.75</v>
      </c>
      <c r="N209" s="22">
        <f t="shared" ref="N209" si="378">(N204+N208+N200+N196)/4</f>
        <v>322.5</v>
      </c>
      <c r="O209" s="22">
        <f t="shared" ref="O209" si="379">(O204+O208+O200+O196)/4</f>
        <v>231</v>
      </c>
      <c r="P209" s="22">
        <f t="shared" ref="P209" si="380">(P204+P208+P200+P196)/4</f>
        <v>188.5</v>
      </c>
      <c r="Q209" s="22">
        <f t="shared" ref="Q209" si="381">(Q204+Q208+Q200+Q196)/4</f>
        <v>492.75</v>
      </c>
      <c r="R209" s="10"/>
    </row>
    <row r="210" spans="1:18" x14ac:dyDescent="0.25">
      <c r="A210" s="18" t="s">
        <v>51</v>
      </c>
      <c r="B210" s="12" t="s">
        <v>53</v>
      </c>
      <c r="C210" s="13">
        <v>2022</v>
      </c>
      <c r="D210" s="12" t="s">
        <v>11</v>
      </c>
      <c r="E210" s="14" t="s">
        <v>2</v>
      </c>
      <c r="F210" s="22">
        <v>2892</v>
      </c>
      <c r="G210" s="22">
        <v>217</v>
      </c>
      <c r="H210" s="22">
        <v>899</v>
      </c>
      <c r="I210" s="22">
        <v>433</v>
      </c>
      <c r="J210" s="22">
        <v>161</v>
      </c>
      <c r="K210" s="22">
        <v>157</v>
      </c>
      <c r="L210" s="22">
        <v>176</v>
      </c>
      <c r="M210" s="22">
        <v>157</v>
      </c>
      <c r="N210" s="22">
        <v>163</v>
      </c>
      <c r="O210" s="22">
        <v>123</v>
      </c>
      <c r="P210" s="22">
        <v>95</v>
      </c>
      <c r="Q210" s="22">
        <v>311</v>
      </c>
      <c r="R210" s="10"/>
    </row>
    <row r="211" spans="1:18" x14ac:dyDescent="0.25">
      <c r="A211" s="18" t="s">
        <v>51</v>
      </c>
      <c r="B211" s="12" t="s">
        <v>53</v>
      </c>
      <c r="C211" s="13">
        <v>2022</v>
      </c>
      <c r="D211" s="12" t="s">
        <v>11</v>
      </c>
      <c r="E211" s="14" t="s">
        <v>3</v>
      </c>
      <c r="F211" s="22">
        <v>3560</v>
      </c>
      <c r="G211" s="22">
        <v>239</v>
      </c>
      <c r="H211" s="22">
        <v>1152</v>
      </c>
      <c r="I211" s="22">
        <v>640</v>
      </c>
      <c r="J211" s="22">
        <v>290</v>
      </c>
      <c r="K211" s="22">
        <v>250</v>
      </c>
      <c r="L211" s="22">
        <v>218</v>
      </c>
      <c r="M211" s="22">
        <v>205</v>
      </c>
      <c r="N211" s="22">
        <v>173</v>
      </c>
      <c r="O211" s="22">
        <v>108</v>
      </c>
      <c r="P211" s="22">
        <v>101</v>
      </c>
      <c r="Q211" s="22">
        <v>184</v>
      </c>
      <c r="R211" s="10"/>
    </row>
    <row r="212" spans="1:18" x14ac:dyDescent="0.25">
      <c r="A212" s="18" t="s">
        <v>51</v>
      </c>
      <c r="B212" s="12" t="s">
        <v>53</v>
      </c>
      <c r="C212" s="13">
        <v>2022</v>
      </c>
      <c r="D212" s="12" t="s">
        <v>11</v>
      </c>
      <c r="E212" s="14" t="s">
        <v>4</v>
      </c>
      <c r="F212" s="22">
        <v>6452</v>
      </c>
      <c r="G212" s="22">
        <v>456</v>
      </c>
      <c r="H212" s="22">
        <v>2051</v>
      </c>
      <c r="I212" s="22">
        <v>1073</v>
      </c>
      <c r="J212" s="22">
        <v>451</v>
      </c>
      <c r="K212" s="22">
        <v>407</v>
      </c>
      <c r="L212" s="22">
        <v>394</v>
      </c>
      <c r="M212" s="22">
        <v>362</v>
      </c>
      <c r="N212" s="22">
        <v>336</v>
      </c>
      <c r="O212" s="22">
        <v>231</v>
      </c>
      <c r="P212" s="22">
        <v>196</v>
      </c>
      <c r="Q212" s="22">
        <v>495</v>
      </c>
      <c r="R212" s="10"/>
    </row>
    <row r="213" spans="1:18" x14ac:dyDescent="0.25">
      <c r="A213" s="18" t="s">
        <v>51</v>
      </c>
      <c r="B213" s="12" t="s">
        <v>53</v>
      </c>
      <c r="C213" s="13">
        <v>2022</v>
      </c>
      <c r="D213" s="12" t="s">
        <v>11</v>
      </c>
      <c r="E213" s="14" t="s">
        <v>45</v>
      </c>
      <c r="F213" s="22">
        <f>(F208+F212+F204+F200+F196)/5</f>
        <v>6275.8</v>
      </c>
      <c r="G213" s="22">
        <f t="shared" ref="G213" si="382">(G208+G212+G204+G200+G196)/5</f>
        <v>393.8</v>
      </c>
      <c r="H213" s="22">
        <f>(H208+H212+H204+H200+H196)/5</f>
        <v>1973.6</v>
      </c>
      <c r="I213" s="22">
        <f t="shared" ref="I213" si="383">(I208+I212+I204+I200+I196)/5</f>
        <v>1083.2</v>
      </c>
      <c r="J213" s="22">
        <f t="shared" ref="J213" si="384">(J208+J212+J204+J200+J196)/5</f>
        <v>445.2</v>
      </c>
      <c r="K213" s="22">
        <f t="shared" ref="K213" si="385">(K208+K212+K204+K200+K196)/5</f>
        <v>398</v>
      </c>
      <c r="L213" s="22">
        <f t="shared" ref="L213" si="386">(L208+L212+L204+L200+L196)/5</f>
        <v>383.2</v>
      </c>
      <c r="M213" s="22">
        <f t="shared" ref="M213" si="387">(M208+M212+M204+M200+M196)/5</f>
        <v>359.4</v>
      </c>
      <c r="N213" s="22">
        <f t="shared" ref="N213" si="388">(N208+N212+N204+N200+N196)/5</f>
        <v>325.2</v>
      </c>
      <c r="O213" s="22">
        <f t="shared" ref="O213" si="389">(O208+O212+O204+O200+O196)/5</f>
        <v>231</v>
      </c>
      <c r="P213" s="22">
        <f t="shared" ref="P213" si="390">(P208+P212+P204+P200+P196)/5</f>
        <v>190</v>
      </c>
      <c r="Q213" s="22">
        <f t="shared" ref="Q213" si="391">(Q208+Q212+Q204+Q200+Q196)/5</f>
        <v>493.2</v>
      </c>
      <c r="R213" s="10"/>
    </row>
    <row r="214" spans="1:18" x14ac:dyDescent="0.25">
      <c r="A214" s="18" t="s">
        <v>51</v>
      </c>
      <c r="B214" s="12" t="s">
        <v>53</v>
      </c>
      <c r="C214" s="13">
        <v>2022</v>
      </c>
      <c r="D214" s="12" t="s">
        <v>12</v>
      </c>
      <c r="E214" s="14" t="s">
        <v>2</v>
      </c>
      <c r="F214" s="22">
        <v>2784</v>
      </c>
      <c r="G214" s="22">
        <v>228</v>
      </c>
      <c r="H214" s="22">
        <v>888</v>
      </c>
      <c r="I214" s="22">
        <v>401</v>
      </c>
      <c r="J214" s="22">
        <v>155</v>
      </c>
      <c r="K214" s="22">
        <v>162</v>
      </c>
      <c r="L214" s="22">
        <v>158</v>
      </c>
      <c r="M214" s="22">
        <v>143</v>
      </c>
      <c r="N214" s="22">
        <v>150</v>
      </c>
      <c r="O214" s="22">
        <v>117</v>
      </c>
      <c r="P214" s="22">
        <v>89</v>
      </c>
      <c r="Q214" s="22">
        <v>293</v>
      </c>
      <c r="R214" s="10"/>
    </row>
    <row r="215" spans="1:18" x14ac:dyDescent="0.25">
      <c r="A215" s="18" t="s">
        <v>51</v>
      </c>
      <c r="B215" s="12" t="s">
        <v>53</v>
      </c>
      <c r="C215" s="13">
        <v>2022</v>
      </c>
      <c r="D215" s="12" t="s">
        <v>12</v>
      </c>
      <c r="E215" s="14" t="s">
        <v>3</v>
      </c>
      <c r="F215" s="22">
        <v>3467</v>
      </c>
      <c r="G215" s="22">
        <v>255</v>
      </c>
      <c r="H215" s="22">
        <v>1144</v>
      </c>
      <c r="I215" s="22">
        <v>601</v>
      </c>
      <c r="J215" s="22">
        <v>282</v>
      </c>
      <c r="K215" s="22">
        <v>242</v>
      </c>
      <c r="L215" s="22">
        <v>212</v>
      </c>
      <c r="M215" s="22">
        <v>197</v>
      </c>
      <c r="N215" s="22">
        <v>160</v>
      </c>
      <c r="O215" s="22">
        <v>104</v>
      </c>
      <c r="P215" s="22">
        <v>92</v>
      </c>
      <c r="Q215" s="22">
        <v>178</v>
      </c>
      <c r="R215" s="10"/>
    </row>
    <row r="216" spans="1:18" x14ac:dyDescent="0.25">
      <c r="A216" s="18" t="s">
        <v>51</v>
      </c>
      <c r="B216" s="12" t="s">
        <v>53</v>
      </c>
      <c r="C216" s="13">
        <v>2022</v>
      </c>
      <c r="D216" s="12" t="s">
        <v>12</v>
      </c>
      <c r="E216" s="14" t="s">
        <v>4</v>
      </c>
      <c r="F216" s="22">
        <v>6251</v>
      </c>
      <c r="G216" s="22">
        <v>483</v>
      </c>
      <c r="H216" s="22">
        <v>2032</v>
      </c>
      <c r="I216" s="22">
        <v>1002</v>
      </c>
      <c r="J216" s="22">
        <v>437</v>
      </c>
      <c r="K216" s="22">
        <v>404</v>
      </c>
      <c r="L216" s="22">
        <v>370</v>
      </c>
      <c r="M216" s="22">
        <v>340</v>
      </c>
      <c r="N216" s="22">
        <v>310</v>
      </c>
      <c r="O216" s="22">
        <v>221</v>
      </c>
      <c r="P216" s="22">
        <v>181</v>
      </c>
      <c r="Q216" s="22">
        <v>471</v>
      </c>
      <c r="R216" s="10"/>
    </row>
    <row r="217" spans="1:18" x14ac:dyDescent="0.25">
      <c r="A217" s="18" t="s">
        <v>51</v>
      </c>
      <c r="B217" s="12" t="s">
        <v>53</v>
      </c>
      <c r="C217" s="13">
        <v>2022</v>
      </c>
      <c r="D217" s="12" t="s">
        <v>12</v>
      </c>
      <c r="E217" s="14" t="s">
        <v>45</v>
      </c>
      <c r="F217" s="22">
        <f>(F212+F216+F208+F204+F200+F196)/6</f>
        <v>6271.666666666667</v>
      </c>
      <c r="G217" s="22">
        <f t="shared" ref="G217" si="392">(G212+G216+G208+G204+G200+G196)/6</f>
        <v>408.66666666666669</v>
      </c>
      <c r="H217" s="22">
        <f t="shared" ref="H217" si="393">(H212+H216+H208+H204+H200+H196)/6</f>
        <v>1983.3333333333333</v>
      </c>
      <c r="I217" s="22">
        <f t="shared" ref="I217" si="394">(I212+I216+I208+I204+I200+I196)/6</f>
        <v>1069.6666666666667</v>
      </c>
      <c r="J217" s="22">
        <f t="shared" ref="J217" si="395">(J212+J216+J208+J204+J200+J196)/6</f>
        <v>443.83333333333331</v>
      </c>
      <c r="K217" s="22">
        <f t="shared" ref="K217" si="396">(K212+K216+K208+K204+K200+K196)/6</f>
        <v>399</v>
      </c>
      <c r="L217" s="22">
        <f t="shared" ref="L217" si="397">(L212+L216+L208+L204+L200+L196)/6</f>
        <v>381</v>
      </c>
      <c r="M217" s="22">
        <f t="shared" ref="M217" si="398">(M212+M216+M208+M204+M200+M196)/6</f>
        <v>356.16666666666669</v>
      </c>
      <c r="N217" s="22">
        <f t="shared" ref="N217" si="399">(N212+N216+N208+N204+N200+N196)/6</f>
        <v>322.66666666666669</v>
      </c>
      <c r="O217" s="22">
        <f t="shared" ref="O217" si="400">(O212+O216+O208+O204+O200+O196)/6</f>
        <v>229.33333333333334</v>
      </c>
      <c r="P217" s="22">
        <f t="shared" ref="P217" si="401">(P212+P216+P208+P204+P200+P196)/6</f>
        <v>188.5</v>
      </c>
      <c r="Q217" s="22">
        <f t="shared" ref="Q217" si="402">(Q212+Q216+Q208+Q204+Q200+Q196)/6</f>
        <v>489.5</v>
      </c>
      <c r="R217" s="10"/>
    </row>
    <row r="218" spans="1:18" x14ac:dyDescent="0.25">
      <c r="A218" s="18" t="s">
        <v>51</v>
      </c>
      <c r="B218" s="12" t="s">
        <v>53</v>
      </c>
      <c r="C218" s="13">
        <v>2022</v>
      </c>
      <c r="D218" s="12" t="s">
        <v>13</v>
      </c>
      <c r="E218" s="14" t="s">
        <v>2</v>
      </c>
      <c r="F218" s="22">
        <v>2708</v>
      </c>
      <c r="G218" s="22">
        <v>230</v>
      </c>
      <c r="H218" s="22">
        <v>865</v>
      </c>
      <c r="I218" s="22">
        <v>383</v>
      </c>
      <c r="J218" s="22">
        <v>157</v>
      </c>
      <c r="K218" s="22">
        <v>160</v>
      </c>
      <c r="L218" s="22">
        <v>155</v>
      </c>
      <c r="M218" s="22">
        <v>144</v>
      </c>
      <c r="N218" s="22">
        <v>143</v>
      </c>
      <c r="O218" s="22">
        <v>107</v>
      </c>
      <c r="P218" s="22">
        <v>82</v>
      </c>
      <c r="Q218" s="22">
        <v>282</v>
      </c>
      <c r="R218" s="10"/>
    </row>
    <row r="219" spans="1:18" x14ac:dyDescent="0.25">
      <c r="A219" s="18" t="s">
        <v>51</v>
      </c>
      <c r="B219" s="12" t="s">
        <v>53</v>
      </c>
      <c r="C219" s="13">
        <v>2022</v>
      </c>
      <c r="D219" s="12" t="s">
        <v>13</v>
      </c>
      <c r="E219" s="14" t="s">
        <v>3</v>
      </c>
      <c r="F219" s="22">
        <v>3409</v>
      </c>
      <c r="G219" s="22">
        <v>261</v>
      </c>
      <c r="H219" s="22">
        <v>1124</v>
      </c>
      <c r="I219" s="22">
        <v>586</v>
      </c>
      <c r="J219" s="22">
        <v>281</v>
      </c>
      <c r="K219" s="22">
        <v>241</v>
      </c>
      <c r="L219" s="22">
        <v>213</v>
      </c>
      <c r="M219" s="22">
        <v>186</v>
      </c>
      <c r="N219" s="22">
        <v>152</v>
      </c>
      <c r="O219" s="22">
        <v>101</v>
      </c>
      <c r="P219" s="22">
        <v>91</v>
      </c>
      <c r="Q219" s="22">
        <v>173</v>
      </c>
      <c r="R219" s="10"/>
    </row>
    <row r="220" spans="1:18" x14ac:dyDescent="0.25">
      <c r="A220" s="18" t="s">
        <v>51</v>
      </c>
      <c r="B220" s="12" t="s">
        <v>53</v>
      </c>
      <c r="C220" s="13">
        <v>2022</v>
      </c>
      <c r="D220" s="12" t="s">
        <v>13</v>
      </c>
      <c r="E220" s="14" t="s">
        <v>4</v>
      </c>
      <c r="F220" s="22">
        <v>6117</v>
      </c>
      <c r="G220" s="22">
        <v>491</v>
      </c>
      <c r="H220" s="22">
        <v>1989</v>
      </c>
      <c r="I220" s="22">
        <v>969</v>
      </c>
      <c r="J220" s="22">
        <v>438</v>
      </c>
      <c r="K220" s="22">
        <v>401</v>
      </c>
      <c r="L220" s="22">
        <v>368</v>
      </c>
      <c r="M220" s="22">
        <v>330</v>
      </c>
      <c r="N220" s="22">
        <v>295</v>
      </c>
      <c r="O220" s="22">
        <v>208</v>
      </c>
      <c r="P220" s="22">
        <v>173</v>
      </c>
      <c r="Q220" s="22">
        <v>455</v>
      </c>
      <c r="R220" s="10"/>
    </row>
    <row r="221" spans="1:18" x14ac:dyDescent="0.25">
      <c r="A221" s="18" t="s">
        <v>51</v>
      </c>
      <c r="B221" s="12" t="s">
        <v>53</v>
      </c>
      <c r="C221" s="13">
        <v>2022</v>
      </c>
      <c r="D221" s="12" t="s">
        <v>13</v>
      </c>
      <c r="E221" s="14" t="s">
        <v>45</v>
      </c>
      <c r="F221" s="22">
        <f>(F216+F220+F212+F208+F204+F200+F196)/7</f>
        <v>6249.5714285714284</v>
      </c>
      <c r="G221" s="22">
        <f t="shared" ref="G221" si="403">(G216+G220+G212+G208+G204+G200+G196)/7</f>
        <v>420.42857142857144</v>
      </c>
      <c r="H221" s="22">
        <f t="shared" ref="H221" si="404">(H216+H220+H212+H208+H204+H200+H196)/7</f>
        <v>1984.1428571428571</v>
      </c>
      <c r="I221" s="22">
        <f t="shared" ref="I221" si="405">(I216+I220+I212+I208+I204+I200+I196)/7</f>
        <v>1055.2857142857142</v>
      </c>
      <c r="J221" s="22">
        <f t="shared" ref="J221" si="406">(J216+J220+J212+J208+J204+J200+J196)/7</f>
        <v>443</v>
      </c>
      <c r="K221" s="22">
        <f t="shared" ref="K221" si="407">(K216+K220+K212+K208+K204+K200+K196)/7</f>
        <v>399.28571428571428</v>
      </c>
      <c r="L221" s="22">
        <f t="shared" ref="L221" si="408">(L216+L220+L212+L208+L204+L200+L196)/7</f>
        <v>379.14285714285717</v>
      </c>
      <c r="M221" s="22">
        <f t="shared" ref="M221" si="409">(M216+M220+M212+M208+M204+M200+M196)/7</f>
        <v>352.42857142857144</v>
      </c>
      <c r="N221" s="22">
        <f t="shared" ref="N221" si="410">(N216+N220+N212+N208+N204+N200+N196)/7</f>
        <v>318.71428571428572</v>
      </c>
      <c r="O221" s="22">
        <f t="shared" ref="O221" si="411">(O216+O220+O212+O208+O204+O200+O196)/7</f>
        <v>226.28571428571428</v>
      </c>
      <c r="P221" s="22">
        <f t="shared" ref="P221" si="412">(P216+P220+P212+P208+P204+P200+P196)/7</f>
        <v>186.28571428571428</v>
      </c>
      <c r="Q221" s="22">
        <f t="shared" ref="Q221" si="413">(Q216+Q220+Q212+Q208+Q204+Q200+Q196)/7</f>
        <v>484.57142857142856</v>
      </c>
      <c r="R221" s="10"/>
    </row>
    <row r="222" spans="1:18" x14ac:dyDescent="0.25">
      <c r="A222" s="18" t="s">
        <v>51</v>
      </c>
      <c r="B222" s="12" t="s">
        <v>53</v>
      </c>
      <c r="C222" s="13">
        <v>2022</v>
      </c>
      <c r="D222" s="12" t="s">
        <v>14</v>
      </c>
      <c r="E222" s="14" t="s">
        <v>2</v>
      </c>
      <c r="F222" s="22">
        <v>2743</v>
      </c>
      <c r="G222" s="22">
        <v>228</v>
      </c>
      <c r="H222" s="22">
        <v>888</v>
      </c>
      <c r="I222" s="22">
        <v>376</v>
      </c>
      <c r="J222" s="22">
        <v>162</v>
      </c>
      <c r="K222" s="22">
        <v>161</v>
      </c>
      <c r="L222" s="22">
        <v>157</v>
      </c>
      <c r="M222" s="22">
        <v>151</v>
      </c>
      <c r="N222" s="22">
        <v>143</v>
      </c>
      <c r="O222" s="22">
        <v>107</v>
      </c>
      <c r="P222" s="22">
        <v>82</v>
      </c>
      <c r="Q222" s="22">
        <v>288</v>
      </c>
      <c r="R222" s="10"/>
    </row>
    <row r="223" spans="1:18" x14ac:dyDescent="0.25">
      <c r="A223" s="18" t="s">
        <v>51</v>
      </c>
      <c r="B223" s="12" t="s">
        <v>53</v>
      </c>
      <c r="C223" s="13">
        <v>2022</v>
      </c>
      <c r="D223" s="12" t="s">
        <v>14</v>
      </c>
      <c r="E223" s="14" t="s">
        <v>3</v>
      </c>
      <c r="F223" s="22">
        <v>3406</v>
      </c>
      <c r="G223" s="22">
        <v>260</v>
      </c>
      <c r="H223" s="22">
        <v>1109</v>
      </c>
      <c r="I223" s="22">
        <v>580</v>
      </c>
      <c r="J223" s="22">
        <v>293</v>
      </c>
      <c r="K223" s="22">
        <v>243</v>
      </c>
      <c r="L223" s="22">
        <v>215</v>
      </c>
      <c r="M223" s="22">
        <v>191</v>
      </c>
      <c r="N223" s="22">
        <v>156</v>
      </c>
      <c r="O223" s="22">
        <v>100</v>
      </c>
      <c r="P223" s="22">
        <v>89</v>
      </c>
      <c r="Q223" s="22">
        <v>170</v>
      </c>
      <c r="R223" s="10"/>
    </row>
    <row r="224" spans="1:18" x14ac:dyDescent="0.25">
      <c r="A224" s="18" t="s">
        <v>51</v>
      </c>
      <c r="B224" s="12" t="s">
        <v>53</v>
      </c>
      <c r="C224" s="13">
        <v>2022</v>
      </c>
      <c r="D224" s="12" t="s">
        <v>14</v>
      </c>
      <c r="E224" s="14" t="s">
        <v>4</v>
      </c>
      <c r="F224" s="22">
        <v>6149</v>
      </c>
      <c r="G224" s="22">
        <v>488</v>
      </c>
      <c r="H224" s="22">
        <v>1997</v>
      </c>
      <c r="I224" s="22">
        <v>956</v>
      </c>
      <c r="J224" s="22">
        <v>455</v>
      </c>
      <c r="K224" s="22">
        <v>404</v>
      </c>
      <c r="L224" s="22">
        <v>372</v>
      </c>
      <c r="M224" s="22">
        <v>342</v>
      </c>
      <c r="N224" s="22">
        <v>299</v>
      </c>
      <c r="O224" s="22">
        <v>207</v>
      </c>
      <c r="P224" s="22">
        <v>171</v>
      </c>
      <c r="Q224" s="22">
        <v>458</v>
      </c>
      <c r="R224" s="10"/>
    </row>
    <row r="225" spans="1:18" x14ac:dyDescent="0.25">
      <c r="A225" s="18" t="s">
        <v>51</v>
      </c>
      <c r="B225" s="12" t="s">
        <v>53</v>
      </c>
      <c r="C225" s="13">
        <v>2022</v>
      </c>
      <c r="D225" s="12" t="s">
        <v>14</v>
      </c>
      <c r="E225" s="14" t="s">
        <v>45</v>
      </c>
      <c r="F225" s="22">
        <f>(F220+F224+F216+F212+F208+F204+F200+F196)/8</f>
        <v>6237</v>
      </c>
      <c r="G225" s="22">
        <f t="shared" ref="G225" si="414">(G220+G224+G216+G212+G208+G204+G200+G196)/8</f>
        <v>428.875</v>
      </c>
      <c r="H225" s="22">
        <f t="shared" ref="H225" si="415">(H220+H224+H216+H212+H208+H204+H200+H196)/8</f>
        <v>1985.75</v>
      </c>
      <c r="I225" s="22">
        <f t="shared" ref="I225" si="416">(I220+I224+I216+I212+I208+I204+I200+I196)/8</f>
        <v>1042.875</v>
      </c>
      <c r="J225" s="22">
        <f t="shared" ref="J225" si="417">(J220+J224+J216+J212+J208+J204+J200+J196)/8</f>
        <v>444.5</v>
      </c>
      <c r="K225" s="22">
        <f t="shared" ref="K225" si="418">(K220+K224+K216+K212+K208+K204+K200+K196)/8</f>
        <v>399.875</v>
      </c>
      <c r="L225" s="22">
        <f t="shared" ref="L225" si="419">(L220+L224+L216+L212+L208+L204+L200+L196)/8</f>
        <v>378.25</v>
      </c>
      <c r="M225" s="22">
        <f t="shared" ref="M225" si="420">(M220+M224+M216+M212+M208+M204+M200+M196)/8</f>
        <v>351.125</v>
      </c>
      <c r="N225" s="22">
        <f t="shared" ref="N225" si="421">(N220+N224+N216+N212+N208+N204+N200+N196)/8</f>
        <v>316.25</v>
      </c>
      <c r="O225" s="22">
        <f t="shared" ref="O225" si="422">(O220+O224+O216+O212+O208+O204+O200+O196)/8</f>
        <v>223.875</v>
      </c>
      <c r="P225" s="22">
        <f t="shared" ref="P225" si="423">(P220+P224+P216+P212+P208+P204+P200+P196)/8</f>
        <v>184.375</v>
      </c>
      <c r="Q225" s="22">
        <f t="shared" ref="Q225" si="424">(Q220+Q224+Q216+Q212+Q208+Q204+Q200+Q196)/8</f>
        <v>481.25</v>
      </c>
      <c r="R225" s="10"/>
    </row>
    <row r="226" spans="1:18" x14ac:dyDescent="0.25">
      <c r="A226" s="18" t="s">
        <v>51</v>
      </c>
      <c r="B226" s="12" t="s">
        <v>53</v>
      </c>
      <c r="C226" s="13">
        <v>2022</v>
      </c>
      <c r="D226" s="12" t="s">
        <v>15</v>
      </c>
      <c r="E226" s="14" t="s">
        <v>2</v>
      </c>
      <c r="F226" s="22">
        <v>2752</v>
      </c>
      <c r="G226" s="22">
        <v>251</v>
      </c>
      <c r="H226" s="22">
        <v>896</v>
      </c>
      <c r="I226" s="22">
        <v>373</v>
      </c>
      <c r="J226" s="22">
        <v>160</v>
      </c>
      <c r="K226" s="22">
        <v>159</v>
      </c>
      <c r="L226" s="22">
        <v>161</v>
      </c>
      <c r="M226" s="22">
        <v>146</v>
      </c>
      <c r="N226" s="22">
        <v>136</v>
      </c>
      <c r="O226" s="22">
        <v>115</v>
      </c>
      <c r="P226" s="22">
        <v>78</v>
      </c>
      <c r="Q226" s="22">
        <v>277</v>
      </c>
      <c r="R226" s="10"/>
    </row>
    <row r="227" spans="1:18" x14ac:dyDescent="0.25">
      <c r="A227" s="18" t="s">
        <v>51</v>
      </c>
      <c r="B227" s="12" t="s">
        <v>53</v>
      </c>
      <c r="C227" s="13">
        <v>2022</v>
      </c>
      <c r="D227" s="12" t="s">
        <v>15</v>
      </c>
      <c r="E227" s="14" t="s">
        <v>3</v>
      </c>
      <c r="F227" s="22">
        <v>3405</v>
      </c>
      <c r="G227" s="22">
        <v>274</v>
      </c>
      <c r="H227" s="22">
        <v>1126</v>
      </c>
      <c r="I227" s="22">
        <v>573</v>
      </c>
      <c r="J227" s="22">
        <v>279</v>
      </c>
      <c r="K227" s="22">
        <v>237</v>
      </c>
      <c r="L227" s="22">
        <v>217</v>
      </c>
      <c r="M227" s="22">
        <v>192</v>
      </c>
      <c r="N227" s="22">
        <v>152</v>
      </c>
      <c r="O227" s="22">
        <v>99</v>
      </c>
      <c r="P227" s="22">
        <v>91</v>
      </c>
      <c r="Q227" s="22">
        <v>165</v>
      </c>
      <c r="R227" s="10"/>
    </row>
    <row r="228" spans="1:18" x14ac:dyDescent="0.25">
      <c r="A228" s="18" t="s">
        <v>51</v>
      </c>
      <c r="B228" s="12" t="s">
        <v>53</v>
      </c>
      <c r="C228" s="13">
        <v>2022</v>
      </c>
      <c r="D228" s="12" t="s">
        <v>15</v>
      </c>
      <c r="E228" s="14" t="s">
        <v>4</v>
      </c>
      <c r="F228" s="22">
        <v>6157</v>
      </c>
      <c r="G228" s="22">
        <v>525</v>
      </c>
      <c r="H228" s="22">
        <v>2022</v>
      </c>
      <c r="I228" s="22">
        <v>946</v>
      </c>
      <c r="J228" s="22">
        <v>439</v>
      </c>
      <c r="K228" s="22">
        <v>396</v>
      </c>
      <c r="L228" s="22">
        <v>378</v>
      </c>
      <c r="M228" s="22">
        <v>338</v>
      </c>
      <c r="N228" s="22">
        <v>288</v>
      </c>
      <c r="O228" s="22">
        <v>214</v>
      </c>
      <c r="P228" s="22">
        <v>169</v>
      </c>
      <c r="Q228" s="22">
        <v>442</v>
      </c>
      <c r="R228" s="10"/>
    </row>
    <row r="229" spans="1:18" x14ac:dyDescent="0.25">
      <c r="A229" s="18" t="s">
        <v>51</v>
      </c>
      <c r="B229" s="12" t="s">
        <v>53</v>
      </c>
      <c r="C229" s="13">
        <v>2022</v>
      </c>
      <c r="D229" s="12" t="s">
        <v>15</v>
      </c>
      <c r="E229" s="14" t="s">
        <v>45</v>
      </c>
      <c r="F229" s="22">
        <f>(F224+F228+F220+F216+F212+F208+F204+F200+F196)/9</f>
        <v>6228.1111111111113</v>
      </c>
      <c r="G229" s="22">
        <f t="shared" ref="G229" si="425">(G224+G228+G220+G216+G212+G208+G204+G200+G196)/9</f>
        <v>439.55555555555554</v>
      </c>
      <c r="H229" s="22">
        <f t="shared" ref="H229" si="426">(H224+H228+H220+H216+H212+H208+H204+H200+H196)/9</f>
        <v>1989.7777777777778</v>
      </c>
      <c r="I229" s="22">
        <f t="shared" ref="I229" si="427">(I224+I228+I220+I216+I212+I208+I204+I200+I196)/9</f>
        <v>1032.1111111111111</v>
      </c>
      <c r="J229" s="22">
        <f t="shared" ref="J229" si="428">(J224+J228+J220+J216+J212+J208+J204+J200+J196)/9</f>
        <v>443.88888888888891</v>
      </c>
      <c r="K229" s="22">
        <f t="shared" ref="K229" si="429">(K224+K228+K220+K216+K212+K208+K204+K200+K196)/9</f>
        <v>399.44444444444446</v>
      </c>
      <c r="L229" s="22">
        <f t="shared" ref="L229" si="430">(L224+L228+L220+L216+L212+L208+L204+L200+L196)/9</f>
        <v>378.22222222222223</v>
      </c>
      <c r="M229" s="22">
        <f t="shared" ref="M229" si="431">(M224+M228+M220+M216+M212+M208+M204+M200+M196)/9</f>
        <v>349.66666666666669</v>
      </c>
      <c r="N229" s="22">
        <f t="shared" ref="N229" si="432">(N224+N228+N220+N216+N212+N208+N204+N200+N196)/9</f>
        <v>313.11111111111109</v>
      </c>
      <c r="O229" s="22">
        <f t="shared" ref="O229" si="433">(O224+O228+O220+O216+O212+O208+O204+O200+O196)/9</f>
        <v>222.77777777777777</v>
      </c>
      <c r="P229" s="22">
        <f t="shared" ref="P229" si="434">(P224+P228+P220+P216+P212+P208+P204+P200+P196)/9</f>
        <v>182.66666666666666</v>
      </c>
      <c r="Q229" s="22">
        <f t="shared" ref="Q229" si="435">(Q224+Q228+Q220+Q216+Q212+Q208+Q204+Q200+Q196)/9</f>
        <v>476.88888888888891</v>
      </c>
      <c r="R229" s="10"/>
    </row>
    <row r="230" spans="1:18" x14ac:dyDescent="0.25">
      <c r="A230" s="18" t="s">
        <v>51</v>
      </c>
      <c r="B230" s="12" t="s">
        <v>53</v>
      </c>
      <c r="C230" s="13">
        <v>2022</v>
      </c>
      <c r="D230" s="12" t="s">
        <v>16</v>
      </c>
      <c r="E230" s="14" t="s">
        <v>2</v>
      </c>
      <c r="F230" s="22">
        <v>2748</v>
      </c>
      <c r="G230" s="22">
        <v>264</v>
      </c>
      <c r="H230" s="22">
        <v>921</v>
      </c>
      <c r="I230" s="22">
        <v>361</v>
      </c>
      <c r="J230" s="22">
        <v>153</v>
      </c>
      <c r="K230" s="22">
        <v>155</v>
      </c>
      <c r="L230" s="22">
        <v>148</v>
      </c>
      <c r="M230" s="22">
        <v>147</v>
      </c>
      <c r="N230" s="22">
        <v>128</v>
      </c>
      <c r="O230" s="22">
        <v>114</v>
      </c>
      <c r="P230" s="22">
        <v>81</v>
      </c>
      <c r="Q230" s="22">
        <v>276</v>
      </c>
      <c r="R230" s="10"/>
    </row>
    <row r="231" spans="1:18" x14ac:dyDescent="0.25">
      <c r="A231" s="18" t="s">
        <v>51</v>
      </c>
      <c r="B231" s="12" t="s">
        <v>53</v>
      </c>
      <c r="C231" s="13">
        <v>2022</v>
      </c>
      <c r="D231" s="12" t="s">
        <v>16</v>
      </c>
      <c r="E231" s="14" t="s">
        <v>3</v>
      </c>
      <c r="F231" s="22">
        <v>3367</v>
      </c>
      <c r="G231" s="22">
        <v>290</v>
      </c>
      <c r="H231" s="22">
        <v>1149</v>
      </c>
      <c r="I231" s="22">
        <v>546</v>
      </c>
      <c r="J231" s="22">
        <v>273</v>
      </c>
      <c r="K231" s="22">
        <v>229</v>
      </c>
      <c r="L231" s="22">
        <v>215</v>
      </c>
      <c r="M231" s="22">
        <v>183</v>
      </c>
      <c r="N231" s="22">
        <v>146</v>
      </c>
      <c r="O231" s="22">
        <v>97</v>
      </c>
      <c r="P231" s="22">
        <v>87</v>
      </c>
      <c r="Q231" s="22">
        <v>152</v>
      </c>
      <c r="R231" s="10"/>
    </row>
    <row r="232" spans="1:18" x14ac:dyDescent="0.25">
      <c r="A232" s="18" t="s">
        <v>51</v>
      </c>
      <c r="B232" s="12" t="s">
        <v>53</v>
      </c>
      <c r="C232" s="13">
        <v>2022</v>
      </c>
      <c r="D232" s="12" t="s">
        <v>16</v>
      </c>
      <c r="E232" s="14" t="s">
        <v>4</v>
      </c>
      <c r="F232" s="22">
        <v>6115</v>
      </c>
      <c r="G232" s="22">
        <v>554</v>
      </c>
      <c r="H232" s="22">
        <v>2070</v>
      </c>
      <c r="I232" s="22">
        <v>907</v>
      </c>
      <c r="J232" s="22">
        <v>426</v>
      </c>
      <c r="K232" s="22">
        <v>384</v>
      </c>
      <c r="L232" s="22">
        <v>363</v>
      </c>
      <c r="M232" s="22">
        <v>330</v>
      </c>
      <c r="N232" s="22">
        <v>274</v>
      </c>
      <c r="O232" s="22">
        <v>211</v>
      </c>
      <c r="P232" s="22">
        <v>168</v>
      </c>
      <c r="Q232" s="22">
        <v>428</v>
      </c>
      <c r="R232" s="10"/>
    </row>
    <row r="233" spans="1:18" x14ac:dyDescent="0.25">
      <c r="A233" s="18" t="s">
        <v>51</v>
      </c>
      <c r="B233" s="12" t="s">
        <v>53</v>
      </c>
      <c r="C233" s="13">
        <v>2022</v>
      </c>
      <c r="D233" s="12" t="s">
        <v>16</v>
      </c>
      <c r="E233" s="14" t="s">
        <v>45</v>
      </c>
      <c r="F233" s="22">
        <f>(F228+F232+F224+F220+F216+F212+F208+F204+F200+F196)/10</f>
        <v>6216.8</v>
      </c>
      <c r="G233" s="22">
        <f t="shared" ref="G233" si="436">(G228+G232+G224+G220+G216+G212+G208+G204+G200+G196)/10</f>
        <v>451</v>
      </c>
      <c r="H233" s="22">
        <f t="shared" ref="H233" si="437">(H228+H232+H224+H220+H216+H212+H208+H204+H200+H196)/10</f>
        <v>1997.8</v>
      </c>
      <c r="I233" s="22">
        <f t="shared" ref="I233" si="438">(I228+I232+I224+I220+I216+I212+I208+I204+I200+I196)/10</f>
        <v>1019.6</v>
      </c>
      <c r="J233" s="22">
        <f t="shared" ref="J233" si="439">(J228+J232+J224+J220+J216+J212+J208+J204+J200+J196)/10</f>
        <v>442.1</v>
      </c>
      <c r="K233" s="22">
        <f t="shared" ref="K233" si="440">(K228+K232+K224+K220+K216+K212+K208+K204+K200+K196)/10</f>
        <v>397.9</v>
      </c>
      <c r="L233" s="22">
        <f t="shared" ref="L233" si="441">(L228+L232+L224+L220+L216+L212+L208+L204+L200+L196)/10</f>
        <v>376.7</v>
      </c>
      <c r="M233" s="22">
        <f t="shared" ref="M233" si="442">(M228+M232+M224+M220+M216+M212+M208+M204+M200+M196)/10</f>
        <v>347.7</v>
      </c>
      <c r="N233" s="22">
        <f t="shared" ref="N233" si="443">(N228+N232+N224+N220+N216+N212+N208+N204+N200+N196)/10</f>
        <v>309.2</v>
      </c>
      <c r="O233" s="22">
        <f t="shared" ref="O233" si="444">(O228+O232+O224+O220+O216+O212+O208+O204+O200+O196)/10</f>
        <v>221.6</v>
      </c>
      <c r="P233" s="22">
        <f t="shared" ref="P233" si="445">(P228+P232+P224+P220+P216+P212+P208+P204+P200+P196)/10</f>
        <v>181.2</v>
      </c>
      <c r="Q233" s="22">
        <f t="shared" ref="Q233" si="446">(Q228+Q232+Q224+Q220+Q216+Q212+Q208+Q204+Q200+Q196)/10</f>
        <v>472</v>
      </c>
      <c r="R233" s="10"/>
    </row>
    <row r="234" spans="1:18" x14ac:dyDescent="0.25">
      <c r="A234" s="18" t="s">
        <v>51</v>
      </c>
      <c r="B234" s="12" t="s">
        <v>53</v>
      </c>
      <c r="C234" s="13">
        <v>2022</v>
      </c>
      <c r="D234" s="12" t="s">
        <v>17</v>
      </c>
      <c r="E234" s="14" t="s">
        <v>2</v>
      </c>
      <c r="F234" s="22">
        <v>2663</v>
      </c>
      <c r="G234" s="22">
        <v>257</v>
      </c>
      <c r="H234" s="22">
        <v>910</v>
      </c>
      <c r="I234" s="22">
        <v>344</v>
      </c>
      <c r="J234" s="22">
        <v>147</v>
      </c>
      <c r="K234" s="22">
        <v>145</v>
      </c>
      <c r="L234" s="22">
        <v>146</v>
      </c>
      <c r="M234" s="22">
        <v>148</v>
      </c>
      <c r="N234" s="22">
        <v>121</v>
      </c>
      <c r="O234" s="22">
        <v>111</v>
      </c>
      <c r="P234" s="22">
        <v>71</v>
      </c>
      <c r="Q234" s="22">
        <v>263</v>
      </c>
      <c r="R234" s="10"/>
    </row>
    <row r="235" spans="1:18" x14ac:dyDescent="0.25">
      <c r="A235" s="18" t="s">
        <v>51</v>
      </c>
      <c r="B235" s="12" t="s">
        <v>53</v>
      </c>
      <c r="C235" s="13">
        <v>2022</v>
      </c>
      <c r="D235" s="12" t="s">
        <v>17</v>
      </c>
      <c r="E235" s="14" t="s">
        <v>3</v>
      </c>
      <c r="F235" s="22">
        <v>3289</v>
      </c>
      <c r="G235" s="22">
        <v>289</v>
      </c>
      <c r="H235" s="22">
        <v>1123</v>
      </c>
      <c r="I235" s="22">
        <v>520</v>
      </c>
      <c r="J235" s="22">
        <v>267</v>
      </c>
      <c r="K235" s="22">
        <v>221</v>
      </c>
      <c r="L235" s="22">
        <v>210</v>
      </c>
      <c r="M235" s="22">
        <v>181</v>
      </c>
      <c r="N235" s="22">
        <v>143</v>
      </c>
      <c r="O235" s="22">
        <v>94</v>
      </c>
      <c r="P235" s="22">
        <v>88</v>
      </c>
      <c r="Q235" s="22">
        <v>153</v>
      </c>
      <c r="R235" s="10"/>
    </row>
    <row r="236" spans="1:18" x14ac:dyDescent="0.25">
      <c r="A236" s="18" t="s">
        <v>51</v>
      </c>
      <c r="B236" s="12" t="s">
        <v>53</v>
      </c>
      <c r="C236" s="13">
        <v>2022</v>
      </c>
      <c r="D236" s="12" t="s">
        <v>17</v>
      </c>
      <c r="E236" s="14" t="s">
        <v>4</v>
      </c>
      <c r="F236" s="22">
        <v>5952</v>
      </c>
      <c r="G236" s="22">
        <v>546</v>
      </c>
      <c r="H236" s="22">
        <v>2033</v>
      </c>
      <c r="I236" s="22">
        <v>864</v>
      </c>
      <c r="J236" s="22">
        <v>414</v>
      </c>
      <c r="K236" s="22">
        <v>366</v>
      </c>
      <c r="L236" s="22">
        <v>356</v>
      </c>
      <c r="M236" s="22">
        <v>329</v>
      </c>
      <c r="N236" s="22">
        <v>264</v>
      </c>
      <c r="O236" s="22">
        <v>205</v>
      </c>
      <c r="P236" s="22">
        <v>159</v>
      </c>
      <c r="Q236" s="22">
        <v>416</v>
      </c>
      <c r="R236" s="10"/>
    </row>
    <row r="237" spans="1:18" x14ac:dyDescent="0.25">
      <c r="A237" s="18" t="s">
        <v>51</v>
      </c>
      <c r="B237" s="12" t="s">
        <v>53</v>
      </c>
      <c r="C237" s="13">
        <v>2022</v>
      </c>
      <c r="D237" s="12" t="s">
        <v>17</v>
      </c>
      <c r="E237" s="14" t="s">
        <v>45</v>
      </c>
      <c r="F237" s="22">
        <f>(F232+F236+F228+F224+F220+F216+F212+F208+F204+F200+F196)/11</f>
        <v>6192.727272727273</v>
      </c>
      <c r="G237" s="22">
        <f t="shared" ref="G237" si="447">(G232+G236+G228+G224+G220+G216+G212+G208+G204+G200+G196)/11</f>
        <v>459.63636363636363</v>
      </c>
      <c r="H237" s="22">
        <f t="shared" ref="H237" si="448">(H232+H236+H228+H224+H220+H216+H212+H208+H204+H200+H196)/11</f>
        <v>2001</v>
      </c>
      <c r="I237" s="22">
        <f t="shared" ref="I237" si="449">(I232+I236+I228+I224+I220+I216+I212+I208+I204+I200+I196)/11</f>
        <v>1005.4545454545455</v>
      </c>
      <c r="J237" s="22">
        <f t="shared" ref="J237" si="450">(J232+J236+J228+J224+J220+J216+J212+J208+J204+J200+J196)/11</f>
        <v>439.54545454545456</v>
      </c>
      <c r="K237" s="22">
        <f t="shared" ref="K237" si="451">(K232+K236+K228+K224+K220+K216+K212+K208+K204+K200+K196)/11</f>
        <v>395</v>
      </c>
      <c r="L237" s="22">
        <f t="shared" ref="L237" si="452">(L232+L236+L228+L224+L220+L216+L212+L208+L204+L200+L196)/11</f>
        <v>374.81818181818181</v>
      </c>
      <c r="M237" s="22">
        <f t="shared" ref="M237" si="453">(M232+M236+M228+M224+M220+M216+M212+M208+M204+M200+M196)/11</f>
        <v>346</v>
      </c>
      <c r="N237" s="22">
        <f t="shared" ref="N237" si="454">(N232+N236+N228+N224+N220+N216+N212+N208+N204+N200+N196)/11</f>
        <v>305.09090909090907</v>
      </c>
      <c r="O237" s="22">
        <f t="shared" ref="O237" si="455">(O232+O236+O228+O224+O220+O216+O212+O208+O204+O200+O196)/11</f>
        <v>220.09090909090909</v>
      </c>
      <c r="P237" s="22">
        <f t="shared" ref="P237" si="456">(P232+P236+P228+P224+P220+P216+P212+P208+P204+P200+P196)/11</f>
        <v>179.18181818181819</v>
      </c>
      <c r="Q237" s="22">
        <f t="shared" ref="Q237" si="457">(Q232+Q236+Q228+Q224+Q220+Q216+Q212+Q208+Q204+Q200+Q196)/11</f>
        <v>466.90909090909093</v>
      </c>
      <c r="R237" s="10"/>
    </row>
    <row r="238" spans="1:18" x14ac:dyDescent="0.25">
      <c r="A238" s="18" t="s">
        <v>51</v>
      </c>
      <c r="B238" s="12" t="s">
        <v>53</v>
      </c>
      <c r="C238" s="13">
        <v>2022</v>
      </c>
      <c r="D238" s="12" t="s">
        <v>18</v>
      </c>
      <c r="E238" s="14" t="s">
        <v>2</v>
      </c>
      <c r="F238" s="22">
        <v>2474</v>
      </c>
      <c r="G238" s="22">
        <v>245</v>
      </c>
      <c r="H238" s="22">
        <v>823</v>
      </c>
      <c r="I238" s="22">
        <v>320</v>
      </c>
      <c r="J238" s="22">
        <v>134</v>
      </c>
      <c r="K238" s="22">
        <v>133</v>
      </c>
      <c r="L238" s="22">
        <v>138</v>
      </c>
      <c r="M238" s="22">
        <v>136</v>
      </c>
      <c r="N238" s="22">
        <v>113</v>
      </c>
      <c r="O238" s="22">
        <v>109</v>
      </c>
      <c r="P238" s="22">
        <v>70</v>
      </c>
      <c r="Q238" s="22">
        <v>253</v>
      </c>
      <c r="R238" s="10"/>
    </row>
    <row r="239" spans="1:18" x14ac:dyDescent="0.25">
      <c r="A239" s="18" t="s">
        <v>51</v>
      </c>
      <c r="B239" s="12" t="s">
        <v>53</v>
      </c>
      <c r="C239" s="13">
        <v>2022</v>
      </c>
      <c r="D239" s="12" t="s">
        <v>18</v>
      </c>
      <c r="E239" s="14" t="s">
        <v>3</v>
      </c>
      <c r="F239" s="22">
        <v>3074</v>
      </c>
      <c r="G239" s="22">
        <v>274</v>
      </c>
      <c r="H239" s="22">
        <v>1033</v>
      </c>
      <c r="I239" s="22">
        <v>485</v>
      </c>
      <c r="J239" s="22">
        <v>256</v>
      </c>
      <c r="K239" s="22">
        <v>211</v>
      </c>
      <c r="L239" s="22">
        <v>194</v>
      </c>
      <c r="M239" s="22">
        <v>172</v>
      </c>
      <c r="N239" s="22">
        <v>135</v>
      </c>
      <c r="O239" s="22">
        <v>88</v>
      </c>
      <c r="P239" s="22">
        <v>84</v>
      </c>
      <c r="Q239" s="22">
        <v>142</v>
      </c>
      <c r="R239" s="10"/>
    </row>
    <row r="240" spans="1:18" x14ac:dyDescent="0.25">
      <c r="A240" s="18" t="s">
        <v>51</v>
      </c>
      <c r="B240" s="12" t="s">
        <v>53</v>
      </c>
      <c r="C240" s="13">
        <v>2022</v>
      </c>
      <c r="D240" s="12" t="s">
        <v>18</v>
      </c>
      <c r="E240" s="14" t="s">
        <v>4</v>
      </c>
      <c r="F240" s="22">
        <v>5548</v>
      </c>
      <c r="G240" s="22">
        <v>519</v>
      </c>
      <c r="H240" s="22">
        <v>1856</v>
      </c>
      <c r="I240" s="22">
        <v>805</v>
      </c>
      <c r="J240" s="22">
        <v>390</v>
      </c>
      <c r="K240" s="22">
        <v>344</v>
      </c>
      <c r="L240" s="22">
        <v>332</v>
      </c>
      <c r="M240" s="22">
        <v>308</v>
      </c>
      <c r="N240" s="22">
        <v>248</v>
      </c>
      <c r="O240" s="22">
        <v>197</v>
      </c>
      <c r="P240" s="22">
        <v>154</v>
      </c>
      <c r="Q240" s="22">
        <v>395</v>
      </c>
      <c r="R240" s="10"/>
    </row>
    <row r="241" spans="1:18" x14ac:dyDescent="0.25">
      <c r="A241" s="18" t="s">
        <v>51</v>
      </c>
      <c r="B241" s="12" t="s">
        <v>53</v>
      </c>
      <c r="C241" s="13">
        <v>2022</v>
      </c>
      <c r="D241" s="12" t="s">
        <v>18</v>
      </c>
      <c r="E241" s="14" t="s">
        <v>5</v>
      </c>
      <c r="F241" s="22">
        <f>(F236+F240+F232+F228+F224+F220+F216+F212+F208+F204+F200+F196)/12</f>
        <v>6139</v>
      </c>
      <c r="G241" s="22">
        <f t="shared" ref="G241" si="458">(G236+G240+G232+G228+G224+G220+G216+G212+G208+G204+G200+G196)/12</f>
        <v>464.58333333333331</v>
      </c>
      <c r="H241" s="22">
        <f t="shared" ref="H241" si="459">(H236+H240+H232+H228+H224+H220+H216+H212+H208+H204+H200+H196)/12</f>
        <v>1988.9166666666667</v>
      </c>
      <c r="I241" s="22">
        <f t="shared" ref="I241" si="460">(I236+I240+I232+I228+I224+I220+I216+I212+I208+I204+I200+I196)/12</f>
        <v>988.75</v>
      </c>
      <c r="J241" s="22">
        <f t="shared" ref="J241" si="461">(J236+J240+J232+J228+J224+J220+J216+J212+J208+J204+J200+J196)/12</f>
        <v>435.41666666666669</v>
      </c>
      <c r="K241" s="22">
        <f t="shared" ref="K241" si="462">(K236+K240+K232+K228+K224+K220+K216+K212+K208+K204+K200+K196)/12</f>
        <v>390.75</v>
      </c>
      <c r="L241" s="22">
        <f t="shared" ref="L241" si="463">(L236+L240+L232+L228+L224+L220+L216+L212+L208+L204+L200+L196)/12</f>
        <v>371.25</v>
      </c>
      <c r="M241" s="22">
        <f t="shared" ref="M241" si="464">(M236+M240+M232+M228+M224+M220+M216+M212+M208+M204+M200+M196)/12</f>
        <v>342.83333333333331</v>
      </c>
      <c r="N241" s="22">
        <f t="shared" ref="N241" si="465">(N236+N240+N232+N228+N224+N220+N216+N212+N208+N204+N200+N196)/12</f>
        <v>300.33333333333331</v>
      </c>
      <c r="O241" s="22">
        <f t="shared" ref="O241" si="466">(O236+O240+O232+O228+O224+O220+O216+O212+O208+O204+O200+O196)/12</f>
        <v>218.16666666666666</v>
      </c>
      <c r="P241" s="22">
        <f t="shared" ref="P241" si="467">(P236+P240+P232+P228+P224+P220+P216+P212+P208+P204+P200+P196)/12</f>
        <v>177.08333333333334</v>
      </c>
      <c r="Q241" s="22">
        <f t="shared" ref="Q241" si="468">(Q236+Q240+Q232+Q228+Q224+Q220+Q216+Q212+Q208+Q204+Q200+Q196)/12</f>
        <v>460.91666666666669</v>
      </c>
      <c r="R241" s="10"/>
    </row>
    <row r="242" spans="1:18" x14ac:dyDescent="0.25">
      <c r="A242" s="18" t="s">
        <v>51</v>
      </c>
      <c r="B242" s="12" t="s">
        <v>53</v>
      </c>
      <c r="C242" s="13">
        <v>2023</v>
      </c>
      <c r="D242" s="12" t="s">
        <v>6</v>
      </c>
      <c r="E242" s="14" t="s">
        <v>2</v>
      </c>
      <c r="F242" s="22">
        <v>2341</v>
      </c>
      <c r="G242" s="22">
        <v>207</v>
      </c>
      <c r="H242" s="22">
        <v>693</v>
      </c>
      <c r="I242" s="22">
        <v>401</v>
      </c>
      <c r="J242" s="22">
        <v>122</v>
      </c>
      <c r="K242" s="22">
        <v>123</v>
      </c>
      <c r="L242" s="22">
        <v>114</v>
      </c>
      <c r="M242" s="22">
        <v>148</v>
      </c>
      <c r="N242" s="22">
        <v>110</v>
      </c>
      <c r="O242" s="22">
        <v>103</v>
      </c>
      <c r="P242" s="22">
        <v>74</v>
      </c>
      <c r="Q242" s="22">
        <v>246</v>
      </c>
      <c r="R242" s="10"/>
    </row>
    <row r="243" spans="1:18" x14ac:dyDescent="0.25">
      <c r="A243" s="18" t="s">
        <v>51</v>
      </c>
      <c r="B243" s="12" t="s">
        <v>53</v>
      </c>
      <c r="C243" s="13">
        <v>2023</v>
      </c>
      <c r="D243" s="12" t="s">
        <v>6</v>
      </c>
      <c r="E243" s="14" t="s">
        <v>3</v>
      </c>
      <c r="F243" s="22">
        <v>2901</v>
      </c>
      <c r="G243" s="22">
        <v>226</v>
      </c>
      <c r="H243" s="22">
        <v>870</v>
      </c>
      <c r="I243" s="22">
        <v>554</v>
      </c>
      <c r="J243" s="22">
        <v>238</v>
      </c>
      <c r="K243" s="22">
        <v>206</v>
      </c>
      <c r="L243" s="22">
        <v>184</v>
      </c>
      <c r="M243" s="22">
        <v>174</v>
      </c>
      <c r="N243" s="22">
        <v>129</v>
      </c>
      <c r="O243" s="22">
        <v>93</v>
      </c>
      <c r="P243" s="22">
        <v>77</v>
      </c>
      <c r="Q243" s="22">
        <v>150</v>
      </c>
      <c r="R243" s="10"/>
    </row>
    <row r="244" spans="1:18" x14ac:dyDescent="0.25">
      <c r="A244" s="18" t="s">
        <v>51</v>
      </c>
      <c r="B244" s="12" t="s">
        <v>53</v>
      </c>
      <c r="C244" s="13">
        <v>2023</v>
      </c>
      <c r="D244" s="12" t="s">
        <v>6</v>
      </c>
      <c r="E244" s="14" t="s">
        <v>4</v>
      </c>
      <c r="F244" s="22">
        <v>5242</v>
      </c>
      <c r="G244" s="22">
        <v>433</v>
      </c>
      <c r="H244" s="22">
        <v>1563</v>
      </c>
      <c r="I244" s="22">
        <v>955</v>
      </c>
      <c r="J244" s="22">
        <v>360</v>
      </c>
      <c r="K244" s="22">
        <v>329</v>
      </c>
      <c r="L244" s="22">
        <v>298</v>
      </c>
      <c r="M244" s="22">
        <v>322</v>
      </c>
      <c r="N244" s="22">
        <v>239</v>
      </c>
      <c r="O244" s="22">
        <v>196</v>
      </c>
      <c r="P244" s="22">
        <v>151</v>
      </c>
      <c r="Q244" s="22">
        <v>396</v>
      </c>
      <c r="R244" s="10"/>
    </row>
    <row r="245" spans="1:18" x14ac:dyDescent="0.25">
      <c r="A245" s="18" t="s">
        <v>51</v>
      </c>
      <c r="B245" s="12" t="s">
        <v>53</v>
      </c>
      <c r="C245" s="13">
        <v>2023</v>
      </c>
      <c r="D245" s="12" t="s">
        <v>6</v>
      </c>
      <c r="E245" s="14" t="s">
        <v>45</v>
      </c>
      <c r="F245" s="22">
        <v>5242</v>
      </c>
      <c r="G245" s="22">
        <v>433</v>
      </c>
      <c r="H245" s="22">
        <v>1563</v>
      </c>
      <c r="I245" s="22">
        <v>955</v>
      </c>
      <c r="J245" s="22">
        <v>360</v>
      </c>
      <c r="K245" s="22">
        <v>329</v>
      </c>
      <c r="L245" s="22">
        <v>298</v>
      </c>
      <c r="M245" s="22">
        <v>322</v>
      </c>
      <c r="N245" s="22">
        <v>239</v>
      </c>
      <c r="O245" s="22">
        <v>196</v>
      </c>
      <c r="P245" s="22">
        <v>151</v>
      </c>
      <c r="Q245" s="22">
        <v>396</v>
      </c>
      <c r="R245" s="10"/>
    </row>
    <row r="246" spans="1:18" x14ac:dyDescent="0.25">
      <c r="A246" s="18" t="s">
        <v>51</v>
      </c>
      <c r="B246" s="12" t="s">
        <v>53</v>
      </c>
      <c r="C246" s="13">
        <v>2023</v>
      </c>
      <c r="D246" s="12" t="s">
        <v>8</v>
      </c>
      <c r="E246" s="14" t="s">
        <v>2</v>
      </c>
      <c r="F246" s="22">
        <v>2489</v>
      </c>
      <c r="G246" s="22">
        <v>221</v>
      </c>
      <c r="H246" s="22">
        <v>752</v>
      </c>
      <c r="I246" s="22">
        <v>420</v>
      </c>
      <c r="J246" s="22">
        <v>130</v>
      </c>
      <c r="K246" s="22">
        <v>132</v>
      </c>
      <c r="L246" s="22">
        <v>123</v>
      </c>
      <c r="M246" s="22">
        <v>157</v>
      </c>
      <c r="N246" s="22">
        <v>118</v>
      </c>
      <c r="O246" s="22">
        <v>108</v>
      </c>
      <c r="P246" s="22">
        <v>76</v>
      </c>
      <c r="Q246" s="22">
        <v>252</v>
      </c>
      <c r="R246" s="10"/>
    </row>
    <row r="247" spans="1:18" x14ac:dyDescent="0.25">
      <c r="A247" s="18" t="s">
        <v>51</v>
      </c>
      <c r="B247" s="12" t="s">
        <v>53</v>
      </c>
      <c r="C247" s="13">
        <v>2023</v>
      </c>
      <c r="D247" s="12" t="s">
        <v>8</v>
      </c>
      <c r="E247" s="14" t="s">
        <v>3</v>
      </c>
      <c r="F247" s="22">
        <v>3021</v>
      </c>
      <c r="G247" s="22">
        <v>234</v>
      </c>
      <c r="H247" s="22">
        <v>923</v>
      </c>
      <c r="I247" s="22">
        <v>577</v>
      </c>
      <c r="J247" s="22">
        <v>249</v>
      </c>
      <c r="K247" s="22">
        <v>212</v>
      </c>
      <c r="L247" s="22">
        <v>186</v>
      </c>
      <c r="M247" s="22">
        <v>181</v>
      </c>
      <c r="N247" s="22">
        <v>131</v>
      </c>
      <c r="O247" s="22">
        <v>97</v>
      </c>
      <c r="P247" s="22">
        <v>79</v>
      </c>
      <c r="Q247" s="22">
        <v>152</v>
      </c>
      <c r="R247" s="10"/>
    </row>
    <row r="248" spans="1:18" x14ac:dyDescent="0.25">
      <c r="A248" s="18" t="s">
        <v>51</v>
      </c>
      <c r="B248" s="12" t="s">
        <v>53</v>
      </c>
      <c r="C248" s="13">
        <v>2023</v>
      </c>
      <c r="D248" s="12" t="s">
        <v>8</v>
      </c>
      <c r="E248" s="14" t="s">
        <v>4</v>
      </c>
      <c r="F248" s="22">
        <v>5510</v>
      </c>
      <c r="G248" s="22">
        <v>455</v>
      </c>
      <c r="H248" s="22">
        <v>1675</v>
      </c>
      <c r="I248" s="22">
        <v>997</v>
      </c>
      <c r="J248" s="22">
        <v>379</v>
      </c>
      <c r="K248" s="22">
        <v>344</v>
      </c>
      <c r="L248" s="22">
        <v>309</v>
      </c>
      <c r="M248" s="22">
        <v>338</v>
      </c>
      <c r="N248" s="22">
        <v>249</v>
      </c>
      <c r="O248" s="22">
        <v>205</v>
      </c>
      <c r="P248" s="22">
        <v>155</v>
      </c>
      <c r="Q248" s="22">
        <v>404</v>
      </c>
      <c r="R248" s="10"/>
    </row>
    <row r="249" spans="1:18" x14ac:dyDescent="0.25">
      <c r="A249" s="18" t="s">
        <v>51</v>
      </c>
      <c r="B249" s="12" t="s">
        <v>53</v>
      </c>
      <c r="C249" s="13">
        <v>2023</v>
      </c>
      <c r="D249" s="12" t="s">
        <v>8</v>
      </c>
      <c r="E249" s="14" t="s">
        <v>45</v>
      </c>
      <c r="F249" s="23">
        <f>(F248+F244)/2</f>
        <v>5376</v>
      </c>
      <c r="G249" s="23">
        <f t="shared" ref="G249" si="469">(G248+G244)/2</f>
        <v>444</v>
      </c>
      <c r="H249" s="23">
        <f t="shared" ref="H249" si="470">(H248+H244)/2</f>
        <v>1619</v>
      </c>
      <c r="I249" s="23">
        <f t="shared" ref="I249" si="471">(I248+I244)/2</f>
        <v>976</v>
      </c>
      <c r="J249" s="23">
        <f t="shared" ref="J249" si="472">(J248+J244)/2</f>
        <v>369.5</v>
      </c>
      <c r="K249" s="23">
        <f t="shared" ref="K249" si="473">(K248+K244)/2</f>
        <v>336.5</v>
      </c>
      <c r="L249" s="23">
        <f t="shared" ref="L249" si="474">(L248+L244)/2</f>
        <v>303.5</v>
      </c>
      <c r="M249" s="23">
        <f t="shared" ref="M249" si="475">(M248+M244)/2</f>
        <v>330</v>
      </c>
      <c r="N249" s="23">
        <f t="shared" ref="N249" si="476">(N248+N244)/2</f>
        <v>244</v>
      </c>
      <c r="O249" s="23">
        <f t="shared" ref="O249" si="477">(O248+O244)/2</f>
        <v>200.5</v>
      </c>
      <c r="P249" s="23">
        <f t="shared" ref="P249" si="478">(P248+P244)/2</f>
        <v>153</v>
      </c>
      <c r="Q249" s="23">
        <f t="shared" ref="Q249" si="479">(Q248+Q244)/2</f>
        <v>400</v>
      </c>
      <c r="R249" s="10"/>
    </row>
    <row r="250" spans="1:18" x14ac:dyDescent="0.25">
      <c r="A250" s="18" t="s">
        <v>51</v>
      </c>
      <c r="B250" s="12" t="s">
        <v>53</v>
      </c>
      <c r="C250" s="13">
        <v>2023</v>
      </c>
      <c r="D250" s="12" t="s">
        <v>9</v>
      </c>
      <c r="E250" s="14" t="s">
        <v>2</v>
      </c>
      <c r="F250" s="22">
        <v>2788</v>
      </c>
      <c r="G250" s="22">
        <v>254</v>
      </c>
      <c r="H250" s="22">
        <v>866</v>
      </c>
      <c r="I250" s="22">
        <v>458</v>
      </c>
      <c r="J250" s="22">
        <v>144</v>
      </c>
      <c r="K250" s="22">
        <v>149</v>
      </c>
      <c r="L250" s="22">
        <v>139</v>
      </c>
      <c r="M250" s="22">
        <v>178</v>
      </c>
      <c r="N250" s="22">
        <v>131</v>
      </c>
      <c r="O250" s="22">
        <v>121</v>
      </c>
      <c r="P250" s="22">
        <v>82</v>
      </c>
      <c r="Q250" s="22">
        <v>266</v>
      </c>
      <c r="R250" s="10"/>
    </row>
    <row r="251" spans="1:18" x14ac:dyDescent="0.25">
      <c r="A251" s="18" t="s">
        <v>51</v>
      </c>
      <c r="B251" s="12" t="s">
        <v>53</v>
      </c>
      <c r="C251" s="13">
        <v>2023</v>
      </c>
      <c r="D251" s="12" t="s">
        <v>9</v>
      </c>
      <c r="E251" s="14" t="s">
        <v>3</v>
      </c>
      <c r="F251" s="22">
        <v>3326</v>
      </c>
      <c r="G251" s="22">
        <v>264</v>
      </c>
      <c r="H251" s="22">
        <v>1047</v>
      </c>
      <c r="I251" s="22">
        <v>628</v>
      </c>
      <c r="J251" s="22">
        <v>268</v>
      </c>
      <c r="K251" s="22">
        <v>229</v>
      </c>
      <c r="L251" s="22">
        <v>199</v>
      </c>
      <c r="M251" s="22">
        <v>188</v>
      </c>
      <c r="N251" s="22">
        <v>148</v>
      </c>
      <c r="O251" s="22">
        <v>110</v>
      </c>
      <c r="P251" s="22">
        <v>85</v>
      </c>
      <c r="Q251" s="22">
        <v>160</v>
      </c>
      <c r="R251" s="10"/>
    </row>
    <row r="252" spans="1:18" x14ac:dyDescent="0.25">
      <c r="A252" s="18" t="s">
        <v>51</v>
      </c>
      <c r="B252" s="12" t="s">
        <v>53</v>
      </c>
      <c r="C252" s="13">
        <v>2023</v>
      </c>
      <c r="D252" s="12" t="s">
        <v>9</v>
      </c>
      <c r="E252" s="14" t="s">
        <v>4</v>
      </c>
      <c r="F252" s="22">
        <v>6114</v>
      </c>
      <c r="G252" s="22">
        <v>518</v>
      </c>
      <c r="H252" s="22">
        <v>1913</v>
      </c>
      <c r="I252" s="22">
        <v>1086</v>
      </c>
      <c r="J252" s="22">
        <v>412</v>
      </c>
      <c r="K252" s="22">
        <v>378</v>
      </c>
      <c r="L252" s="22">
        <v>338</v>
      </c>
      <c r="M252" s="22">
        <v>366</v>
      </c>
      <c r="N252" s="22">
        <v>279</v>
      </c>
      <c r="O252" s="22">
        <v>231</v>
      </c>
      <c r="P252" s="22">
        <v>167</v>
      </c>
      <c r="Q252" s="22">
        <v>426</v>
      </c>
      <c r="R252" s="10"/>
    </row>
    <row r="253" spans="1:18" x14ac:dyDescent="0.25">
      <c r="A253" s="18" t="s">
        <v>51</v>
      </c>
      <c r="B253" s="12" t="s">
        <v>53</v>
      </c>
      <c r="C253" s="13">
        <v>2023</v>
      </c>
      <c r="D253" s="12" t="s">
        <v>9</v>
      </c>
      <c r="E253" s="14" t="s">
        <v>45</v>
      </c>
      <c r="F253" s="22">
        <f>(F248+F252+F244)/3</f>
        <v>5622</v>
      </c>
      <c r="G253" s="22">
        <f t="shared" ref="G253" si="480">(G248+G252+G244)/3</f>
        <v>468.66666666666669</v>
      </c>
      <c r="H253" s="22">
        <f t="shared" ref="H253" si="481">(H248+H252+H244)/3</f>
        <v>1717</v>
      </c>
      <c r="I253" s="22">
        <f t="shared" ref="I253" si="482">(I248+I252+I244)/3</f>
        <v>1012.6666666666666</v>
      </c>
      <c r="J253" s="22">
        <f t="shared" ref="J253" si="483">(J248+J252+J244)/3</f>
        <v>383.66666666666669</v>
      </c>
      <c r="K253" s="22">
        <f t="shared" ref="K253" si="484">(K248+K252+K244)/3</f>
        <v>350.33333333333331</v>
      </c>
      <c r="L253" s="22">
        <f t="shared" ref="L253" si="485">(L248+L252+L244)/3</f>
        <v>315</v>
      </c>
      <c r="M253" s="22">
        <f t="shared" ref="M253" si="486">(M248+M252+M244)/3</f>
        <v>342</v>
      </c>
      <c r="N253" s="22">
        <f t="shared" ref="N253" si="487">(N248+N252+N244)/3</f>
        <v>255.66666666666666</v>
      </c>
      <c r="O253" s="22">
        <f t="shared" ref="O253" si="488">(O248+O252+O244)/3</f>
        <v>210.66666666666666</v>
      </c>
      <c r="P253" s="22">
        <f t="shared" ref="P253" si="489">(P248+P252+P244)/3</f>
        <v>157.66666666666666</v>
      </c>
      <c r="Q253" s="22">
        <f t="shared" ref="Q253" si="490">(Q248+Q252+Q244)/3</f>
        <v>408.66666666666669</v>
      </c>
      <c r="R253" s="10"/>
    </row>
    <row r="254" spans="1:18" x14ac:dyDescent="0.25">
      <c r="A254" s="18" t="s">
        <v>51</v>
      </c>
      <c r="B254" s="12" t="s">
        <v>53</v>
      </c>
      <c r="C254" s="13">
        <v>2023</v>
      </c>
      <c r="D254" s="12" t="s">
        <v>10</v>
      </c>
      <c r="E254" s="14" t="s">
        <v>2</v>
      </c>
      <c r="F254" s="22">
        <v>2838</v>
      </c>
      <c r="G254" s="22">
        <v>267</v>
      </c>
      <c r="H254" s="22">
        <v>888</v>
      </c>
      <c r="I254" s="22">
        <v>456</v>
      </c>
      <c r="J254" s="22">
        <v>147</v>
      </c>
      <c r="K254" s="22">
        <v>148</v>
      </c>
      <c r="L254" s="22">
        <v>134</v>
      </c>
      <c r="M254" s="22">
        <v>181</v>
      </c>
      <c r="N254" s="22">
        <v>138</v>
      </c>
      <c r="O254" s="22">
        <v>122</v>
      </c>
      <c r="P254" s="22">
        <v>86</v>
      </c>
      <c r="Q254" s="22">
        <v>271</v>
      </c>
      <c r="R254" s="10"/>
    </row>
    <row r="255" spans="1:18" x14ac:dyDescent="0.25">
      <c r="A255" s="18" t="s">
        <v>51</v>
      </c>
      <c r="B255" s="12" t="s">
        <v>53</v>
      </c>
      <c r="C255" s="13">
        <v>2023</v>
      </c>
      <c r="D255" s="12" t="s">
        <v>10</v>
      </c>
      <c r="E255" s="14" t="s">
        <v>3</v>
      </c>
      <c r="F255" s="22">
        <v>3377</v>
      </c>
      <c r="G255" s="22">
        <v>267</v>
      </c>
      <c r="H255" s="22">
        <v>1096</v>
      </c>
      <c r="I255" s="22">
        <v>630</v>
      </c>
      <c r="J255" s="22">
        <v>263</v>
      </c>
      <c r="K255" s="22">
        <v>228</v>
      </c>
      <c r="L255" s="22">
        <v>202</v>
      </c>
      <c r="M255" s="22">
        <v>185</v>
      </c>
      <c r="N255" s="22">
        <v>145</v>
      </c>
      <c r="O255" s="22">
        <v>115</v>
      </c>
      <c r="P255" s="22">
        <v>82</v>
      </c>
      <c r="Q255" s="22">
        <v>164</v>
      </c>
      <c r="R255" s="10"/>
    </row>
    <row r="256" spans="1:18" x14ac:dyDescent="0.25">
      <c r="A256" s="18" t="s">
        <v>51</v>
      </c>
      <c r="B256" s="12" t="s">
        <v>53</v>
      </c>
      <c r="C256" s="13">
        <v>2023</v>
      </c>
      <c r="D256" s="12" t="s">
        <v>10</v>
      </c>
      <c r="E256" s="14" t="s">
        <v>4</v>
      </c>
      <c r="F256" s="22">
        <v>6215</v>
      </c>
      <c r="G256" s="22">
        <v>534</v>
      </c>
      <c r="H256" s="22">
        <v>1984</v>
      </c>
      <c r="I256" s="22">
        <v>1086</v>
      </c>
      <c r="J256" s="22">
        <v>410</v>
      </c>
      <c r="K256" s="22">
        <v>376</v>
      </c>
      <c r="L256" s="22">
        <v>336</v>
      </c>
      <c r="M256" s="22">
        <v>366</v>
      </c>
      <c r="N256" s="22">
        <v>283</v>
      </c>
      <c r="O256" s="22">
        <v>237</v>
      </c>
      <c r="P256" s="22">
        <v>168</v>
      </c>
      <c r="Q256" s="22">
        <v>435</v>
      </c>
      <c r="R256" s="10"/>
    </row>
    <row r="257" spans="1:18" x14ac:dyDescent="0.25">
      <c r="A257" s="18" t="s">
        <v>51</v>
      </c>
      <c r="B257" s="12" t="s">
        <v>53</v>
      </c>
      <c r="C257" s="13">
        <v>2023</v>
      </c>
      <c r="D257" s="12" t="s">
        <v>10</v>
      </c>
      <c r="E257" s="14" t="s">
        <v>45</v>
      </c>
      <c r="F257" s="22">
        <f>(F252+F256+F248+F244)/4</f>
        <v>5770.25</v>
      </c>
      <c r="G257" s="22">
        <f t="shared" ref="G257" si="491">(G252+G256+G248+G244)/4</f>
        <v>485</v>
      </c>
      <c r="H257" s="22">
        <f t="shared" ref="H257" si="492">(H252+H256+H248+H244)/4</f>
        <v>1783.75</v>
      </c>
      <c r="I257" s="22">
        <f t="shared" ref="I257" si="493">(I252+I256+I248+I244)/4</f>
        <v>1031</v>
      </c>
      <c r="J257" s="22">
        <f t="shared" ref="J257" si="494">(J252+J256+J248+J244)/4</f>
        <v>390.25</v>
      </c>
      <c r="K257" s="22">
        <f t="shared" ref="K257" si="495">(K252+K256+K248+K244)/4</f>
        <v>356.75</v>
      </c>
      <c r="L257" s="22">
        <f t="shared" ref="L257" si="496">(L252+L256+L248+L244)/4</f>
        <v>320.25</v>
      </c>
      <c r="M257" s="22">
        <f t="shared" ref="M257" si="497">(M252+M256+M248+M244)/4</f>
        <v>348</v>
      </c>
      <c r="N257" s="22">
        <f t="shared" ref="N257" si="498">(N252+N256+N248+N244)/4</f>
        <v>262.5</v>
      </c>
      <c r="O257" s="22">
        <f t="shared" ref="O257" si="499">(O252+O256+O248+O244)/4</f>
        <v>217.25</v>
      </c>
      <c r="P257" s="22">
        <f t="shared" ref="P257" si="500">(P252+P256+P248+P244)/4</f>
        <v>160.25</v>
      </c>
      <c r="Q257" s="22">
        <f t="shared" ref="Q257" si="501">(Q252+Q256+Q248+Q244)/4</f>
        <v>415.25</v>
      </c>
      <c r="R257" s="10"/>
    </row>
    <row r="258" spans="1:18" x14ac:dyDescent="0.25">
      <c r="A258" s="18" t="s">
        <v>51</v>
      </c>
      <c r="B258" s="12" t="s">
        <v>53</v>
      </c>
      <c r="C258" s="13">
        <v>2023</v>
      </c>
      <c r="D258" s="12" t="s">
        <v>11</v>
      </c>
      <c r="E258" s="14" t="s">
        <v>2</v>
      </c>
      <c r="F258" s="22">
        <v>2912</v>
      </c>
      <c r="G258" s="22">
        <v>283</v>
      </c>
      <c r="H258" s="22">
        <v>911</v>
      </c>
      <c r="I258" s="22">
        <v>462</v>
      </c>
      <c r="J258" s="22">
        <v>148</v>
      </c>
      <c r="K258" s="22">
        <v>152</v>
      </c>
      <c r="L258" s="22">
        <v>149</v>
      </c>
      <c r="M258" s="22">
        <v>182</v>
      </c>
      <c r="N258" s="22">
        <v>142</v>
      </c>
      <c r="O258" s="22">
        <v>121</v>
      </c>
      <c r="P258" s="22">
        <v>88</v>
      </c>
      <c r="Q258" s="22">
        <v>274</v>
      </c>
      <c r="R258" s="10"/>
    </row>
    <row r="259" spans="1:18" x14ac:dyDescent="0.25">
      <c r="A259" s="18" t="s">
        <v>51</v>
      </c>
      <c r="B259" s="12" t="s">
        <v>53</v>
      </c>
      <c r="C259" s="13">
        <v>2023</v>
      </c>
      <c r="D259" s="12" t="s">
        <v>11</v>
      </c>
      <c r="E259" s="14" t="s">
        <v>3</v>
      </c>
      <c r="F259" s="22">
        <v>3493</v>
      </c>
      <c r="G259" s="22">
        <v>283</v>
      </c>
      <c r="H259" s="22">
        <v>1139</v>
      </c>
      <c r="I259" s="22">
        <v>663</v>
      </c>
      <c r="J259" s="22">
        <v>263</v>
      </c>
      <c r="K259" s="22">
        <v>230</v>
      </c>
      <c r="L259" s="22">
        <v>202</v>
      </c>
      <c r="M259" s="22">
        <v>190</v>
      </c>
      <c r="N259" s="22">
        <v>152</v>
      </c>
      <c r="O259" s="22">
        <v>115</v>
      </c>
      <c r="P259" s="22">
        <v>84</v>
      </c>
      <c r="Q259" s="22">
        <v>172</v>
      </c>
      <c r="R259" s="10"/>
    </row>
    <row r="260" spans="1:18" x14ac:dyDescent="0.25">
      <c r="A260" s="18" t="s">
        <v>51</v>
      </c>
      <c r="B260" s="12" t="s">
        <v>53</v>
      </c>
      <c r="C260" s="13">
        <v>2023</v>
      </c>
      <c r="D260" s="12" t="s">
        <v>11</v>
      </c>
      <c r="E260" s="14" t="s">
        <v>4</v>
      </c>
      <c r="F260" s="22">
        <v>6405</v>
      </c>
      <c r="G260" s="22">
        <v>566</v>
      </c>
      <c r="H260" s="22">
        <v>2050</v>
      </c>
      <c r="I260" s="22">
        <v>1125</v>
      </c>
      <c r="J260" s="22">
        <v>411</v>
      </c>
      <c r="K260" s="22">
        <v>382</v>
      </c>
      <c r="L260" s="22">
        <v>351</v>
      </c>
      <c r="M260" s="22">
        <v>372</v>
      </c>
      <c r="N260" s="22">
        <v>294</v>
      </c>
      <c r="O260" s="22">
        <v>236</v>
      </c>
      <c r="P260" s="22">
        <v>172</v>
      </c>
      <c r="Q260" s="22">
        <v>446</v>
      </c>
      <c r="R260" s="10"/>
    </row>
    <row r="261" spans="1:18" x14ac:dyDescent="0.25">
      <c r="A261" s="18" t="s">
        <v>51</v>
      </c>
      <c r="B261" s="12" t="s">
        <v>53</v>
      </c>
      <c r="C261" s="13">
        <v>2023</v>
      </c>
      <c r="D261" s="12" t="s">
        <v>11</v>
      </c>
      <c r="E261" s="14" t="s">
        <v>45</v>
      </c>
      <c r="F261" s="22">
        <f>(F256+F260+F252+F248+F244)/5</f>
        <v>5897.2</v>
      </c>
      <c r="G261" s="22">
        <f t="shared" ref="G261" si="502">(G256+G260+G252+G248+G244)/5</f>
        <v>501.2</v>
      </c>
      <c r="H261" s="22">
        <f>(H256+H260+H252+H248+H244)/5</f>
        <v>1837</v>
      </c>
      <c r="I261" s="22">
        <f t="shared" ref="I261" si="503">(I256+I260+I252+I248+I244)/5</f>
        <v>1049.8</v>
      </c>
      <c r="J261" s="22">
        <f t="shared" ref="J261" si="504">(J256+J260+J252+J248+J244)/5</f>
        <v>394.4</v>
      </c>
      <c r="K261" s="22">
        <f t="shared" ref="K261" si="505">(K256+K260+K252+K248+K244)/5</f>
        <v>361.8</v>
      </c>
      <c r="L261" s="22">
        <f t="shared" ref="L261" si="506">(L256+L260+L252+L248+L244)/5</f>
        <v>326.39999999999998</v>
      </c>
      <c r="M261" s="22">
        <f t="shared" ref="M261" si="507">(M256+M260+M252+M248+M244)/5</f>
        <v>352.8</v>
      </c>
      <c r="N261" s="22">
        <f t="shared" ref="N261" si="508">(N256+N260+N252+N248+N244)/5</f>
        <v>268.8</v>
      </c>
      <c r="O261" s="22">
        <f t="shared" ref="O261" si="509">(O256+O260+O252+O248+O244)/5</f>
        <v>221</v>
      </c>
      <c r="P261" s="22">
        <f t="shared" ref="P261" si="510">(P256+P260+P252+P248+P244)/5</f>
        <v>162.6</v>
      </c>
      <c r="Q261" s="22">
        <f t="shared" ref="Q261" si="511">(Q256+Q260+Q252+Q248+Q244)/5</f>
        <v>421.4</v>
      </c>
      <c r="R261" s="10"/>
    </row>
    <row r="262" spans="1:18" x14ac:dyDescent="0.25">
      <c r="A262" s="18" t="s">
        <v>51</v>
      </c>
      <c r="B262" s="12" t="s">
        <v>53</v>
      </c>
      <c r="C262" s="13">
        <v>2023</v>
      </c>
      <c r="D262" s="12" t="s">
        <v>12</v>
      </c>
      <c r="E262" s="14" t="s">
        <v>2</v>
      </c>
      <c r="F262" s="22">
        <v>2961</v>
      </c>
      <c r="G262" s="22">
        <v>308</v>
      </c>
      <c r="H262" s="22">
        <v>909</v>
      </c>
      <c r="I262" s="22">
        <v>471</v>
      </c>
      <c r="J262" s="22">
        <v>154</v>
      </c>
      <c r="K262" s="22">
        <v>157</v>
      </c>
      <c r="L262" s="22">
        <v>150</v>
      </c>
      <c r="M262" s="22">
        <v>183</v>
      </c>
      <c r="N262" s="22">
        <v>142</v>
      </c>
      <c r="O262" s="22">
        <v>120</v>
      </c>
      <c r="P262" s="22">
        <v>86</v>
      </c>
      <c r="Q262" s="22">
        <v>281</v>
      </c>
      <c r="R262" s="10"/>
    </row>
    <row r="263" spans="1:18" x14ac:dyDescent="0.25">
      <c r="A263" s="18" t="s">
        <v>51</v>
      </c>
      <c r="B263" s="12" t="s">
        <v>53</v>
      </c>
      <c r="C263" s="13">
        <v>2023</v>
      </c>
      <c r="D263" s="12" t="s">
        <v>12</v>
      </c>
      <c r="E263" s="14" t="s">
        <v>3</v>
      </c>
      <c r="F263" s="22">
        <v>3574</v>
      </c>
      <c r="G263" s="22">
        <v>294</v>
      </c>
      <c r="H263" s="22">
        <v>1187</v>
      </c>
      <c r="I263" s="22">
        <v>654</v>
      </c>
      <c r="J263" s="22">
        <v>270</v>
      </c>
      <c r="K263" s="22">
        <v>236</v>
      </c>
      <c r="L263" s="22">
        <v>197</v>
      </c>
      <c r="M263" s="22">
        <v>195</v>
      </c>
      <c r="N263" s="22">
        <v>162</v>
      </c>
      <c r="O263" s="22">
        <v>120</v>
      </c>
      <c r="P263" s="22">
        <v>88</v>
      </c>
      <c r="Q263" s="22">
        <v>171</v>
      </c>
      <c r="R263" s="10"/>
    </row>
    <row r="264" spans="1:18" x14ac:dyDescent="0.25">
      <c r="A264" s="18" t="s">
        <v>51</v>
      </c>
      <c r="B264" s="12" t="s">
        <v>53</v>
      </c>
      <c r="C264" s="13">
        <v>2023</v>
      </c>
      <c r="D264" s="12" t="s">
        <v>12</v>
      </c>
      <c r="E264" s="14" t="s">
        <v>4</v>
      </c>
      <c r="F264" s="22">
        <v>6535</v>
      </c>
      <c r="G264" s="22">
        <v>602</v>
      </c>
      <c r="H264" s="22">
        <v>2096</v>
      </c>
      <c r="I264" s="22">
        <v>1125</v>
      </c>
      <c r="J264" s="22">
        <v>424</v>
      </c>
      <c r="K264" s="22">
        <v>393</v>
      </c>
      <c r="L264" s="22">
        <v>347</v>
      </c>
      <c r="M264" s="22">
        <v>378</v>
      </c>
      <c r="N264" s="22">
        <v>304</v>
      </c>
      <c r="O264" s="22">
        <v>240</v>
      </c>
      <c r="P264" s="22">
        <v>174</v>
      </c>
      <c r="Q264" s="22">
        <v>452</v>
      </c>
      <c r="R264" s="10"/>
    </row>
    <row r="265" spans="1:18" x14ac:dyDescent="0.25">
      <c r="A265" s="18" t="s">
        <v>51</v>
      </c>
      <c r="B265" s="12" t="s">
        <v>53</v>
      </c>
      <c r="C265" s="13">
        <v>2023</v>
      </c>
      <c r="D265" s="12" t="s">
        <v>12</v>
      </c>
      <c r="E265" s="14" t="s">
        <v>45</v>
      </c>
      <c r="F265" s="22">
        <f>(F260+F264+F256+F252+F248+F244)/6</f>
        <v>6003.5</v>
      </c>
      <c r="G265" s="22">
        <f t="shared" ref="G265" si="512">(G260+G264+G256+G252+G248+G244)/6</f>
        <v>518</v>
      </c>
      <c r="H265" s="22">
        <f t="shared" ref="H265" si="513">(H260+H264+H256+H252+H248+H244)/6</f>
        <v>1880.1666666666667</v>
      </c>
      <c r="I265" s="22">
        <f t="shared" ref="I265" si="514">(I260+I264+I256+I252+I248+I244)/6</f>
        <v>1062.3333333333333</v>
      </c>
      <c r="J265" s="22">
        <f t="shared" ref="J265" si="515">(J260+J264+J256+J252+J248+J244)/6</f>
        <v>399.33333333333331</v>
      </c>
      <c r="K265" s="22">
        <f t="shared" ref="K265" si="516">(K260+K264+K256+K252+K248+K244)/6</f>
        <v>367</v>
      </c>
      <c r="L265" s="22">
        <f t="shared" ref="L265" si="517">(L260+L264+L256+L252+L248+L244)/6</f>
        <v>329.83333333333331</v>
      </c>
      <c r="M265" s="22">
        <f t="shared" ref="M265" si="518">(M260+M264+M256+M252+M248+M244)/6</f>
        <v>357</v>
      </c>
      <c r="N265" s="22">
        <f t="shared" ref="N265" si="519">(N260+N264+N256+N252+N248+N244)/6</f>
        <v>274.66666666666669</v>
      </c>
      <c r="O265" s="22">
        <f t="shared" ref="O265" si="520">(O260+O264+O256+O252+O248+O244)/6</f>
        <v>224.16666666666666</v>
      </c>
      <c r="P265" s="22">
        <f t="shared" ref="P265" si="521">(P260+P264+P256+P252+P248+P244)/6</f>
        <v>164.5</v>
      </c>
      <c r="Q265" s="22">
        <f t="shared" ref="Q265" si="522">(Q260+Q264+Q256+Q252+Q248+Q244)/6</f>
        <v>426.5</v>
      </c>
      <c r="R265" s="10"/>
    </row>
    <row r="266" spans="1:18" x14ac:dyDescent="0.25">
      <c r="A266" s="18" t="s">
        <v>51</v>
      </c>
      <c r="B266" s="12" t="s">
        <v>53</v>
      </c>
      <c r="C266" s="13">
        <v>2023</v>
      </c>
      <c r="D266" s="12" t="s">
        <v>13</v>
      </c>
      <c r="E266" s="14" t="s">
        <v>2</v>
      </c>
      <c r="F266" s="22">
        <v>2910</v>
      </c>
      <c r="G266" s="22">
        <v>310</v>
      </c>
      <c r="H266" s="22">
        <v>858</v>
      </c>
      <c r="I266" s="22">
        <v>457</v>
      </c>
      <c r="J266" s="22">
        <v>155</v>
      </c>
      <c r="K266" s="22">
        <v>161</v>
      </c>
      <c r="L266" s="22">
        <v>148</v>
      </c>
      <c r="M266" s="22">
        <v>182</v>
      </c>
      <c r="N266" s="22">
        <v>143</v>
      </c>
      <c r="O266" s="22">
        <v>124</v>
      </c>
      <c r="P266" s="22">
        <v>90</v>
      </c>
      <c r="Q266" s="22">
        <v>282</v>
      </c>
      <c r="R266" s="10"/>
    </row>
    <row r="267" spans="1:18" x14ac:dyDescent="0.25">
      <c r="A267" s="18" t="s">
        <v>51</v>
      </c>
      <c r="B267" s="12" t="s">
        <v>53</v>
      </c>
      <c r="C267" s="13">
        <v>2023</v>
      </c>
      <c r="D267" s="12" t="s">
        <v>13</v>
      </c>
      <c r="E267" s="14" t="s">
        <v>3</v>
      </c>
      <c r="F267" s="22">
        <v>3513</v>
      </c>
      <c r="G267" s="22">
        <v>295</v>
      </c>
      <c r="H267" s="22">
        <v>1165</v>
      </c>
      <c r="I267" s="22">
        <v>629</v>
      </c>
      <c r="J267" s="22">
        <v>271</v>
      </c>
      <c r="K267" s="22">
        <v>238</v>
      </c>
      <c r="L267" s="22">
        <v>200</v>
      </c>
      <c r="M267" s="22">
        <v>192</v>
      </c>
      <c r="N267" s="22">
        <v>153</v>
      </c>
      <c r="O267" s="22">
        <v>119</v>
      </c>
      <c r="P267" s="22">
        <v>85</v>
      </c>
      <c r="Q267" s="22">
        <v>166</v>
      </c>
      <c r="R267" s="10"/>
    </row>
    <row r="268" spans="1:18" x14ac:dyDescent="0.25">
      <c r="A268" s="18" t="s">
        <v>51</v>
      </c>
      <c r="B268" s="12" t="s">
        <v>53</v>
      </c>
      <c r="C268" s="13">
        <v>2023</v>
      </c>
      <c r="D268" s="12" t="s">
        <v>13</v>
      </c>
      <c r="E268" s="14" t="s">
        <v>4</v>
      </c>
      <c r="F268" s="22">
        <v>6423</v>
      </c>
      <c r="G268" s="22">
        <v>605</v>
      </c>
      <c r="H268" s="22">
        <v>2023</v>
      </c>
      <c r="I268" s="22">
        <v>1086</v>
      </c>
      <c r="J268" s="22">
        <v>426</v>
      </c>
      <c r="K268" s="22">
        <v>399</v>
      </c>
      <c r="L268" s="22">
        <v>348</v>
      </c>
      <c r="M268" s="22">
        <v>374</v>
      </c>
      <c r="N268" s="22">
        <v>296</v>
      </c>
      <c r="O268" s="22">
        <v>243</v>
      </c>
      <c r="P268" s="22">
        <v>175</v>
      </c>
      <c r="Q268" s="22">
        <v>448</v>
      </c>
      <c r="R268" s="10"/>
    </row>
    <row r="269" spans="1:18" x14ac:dyDescent="0.25">
      <c r="A269" s="18" t="s">
        <v>51</v>
      </c>
      <c r="B269" s="12" t="s">
        <v>53</v>
      </c>
      <c r="C269" s="13">
        <v>2023</v>
      </c>
      <c r="D269" s="12" t="s">
        <v>13</v>
      </c>
      <c r="E269" s="14" t="s">
        <v>45</v>
      </c>
      <c r="F269" s="22">
        <f>(F264+F268+F260+F256+F252+F248+F244)/7</f>
        <v>6063.4285714285716</v>
      </c>
      <c r="G269" s="22">
        <f t="shared" ref="G269" si="523">(G264+G268+G260+G256+G252+G248+G244)/7</f>
        <v>530.42857142857144</v>
      </c>
      <c r="H269" s="22">
        <f t="shared" ref="H269" si="524">(H264+H268+H260+H256+H252+H248+H244)/7</f>
        <v>1900.5714285714287</v>
      </c>
      <c r="I269" s="22">
        <f t="shared" ref="I269" si="525">(I264+I268+I260+I256+I252+I248+I244)/7</f>
        <v>1065.7142857142858</v>
      </c>
      <c r="J269" s="22">
        <f t="shared" ref="J269" si="526">(J264+J268+J260+J256+J252+J248+J244)/7</f>
        <v>403.14285714285717</v>
      </c>
      <c r="K269" s="22">
        <f t="shared" ref="K269" si="527">(K264+K268+K260+K256+K252+K248+K244)/7</f>
        <v>371.57142857142856</v>
      </c>
      <c r="L269" s="22">
        <f t="shared" ref="L269" si="528">(L264+L268+L260+L256+L252+L248+L244)/7</f>
        <v>332.42857142857144</v>
      </c>
      <c r="M269" s="22">
        <f t="shared" ref="M269" si="529">(M264+M268+M260+M256+M252+M248+M244)/7</f>
        <v>359.42857142857144</v>
      </c>
      <c r="N269" s="22">
        <f t="shared" ref="N269" si="530">(N264+N268+N260+N256+N252+N248+N244)/7</f>
        <v>277.71428571428572</v>
      </c>
      <c r="O269" s="22">
        <f t="shared" ref="O269" si="531">(O264+O268+O260+O256+O252+O248+O244)/7</f>
        <v>226.85714285714286</v>
      </c>
      <c r="P269" s="22">
        <f t="shared" ref="P269" si="532">(P264+P268+P260+P256+P252+P248+P244)/7</f>
        <v>166</v>
      </c>
      <c r="Q269" s="22">
        <f t="shared" ref="Q269" si="533">(Q264+Q268+Q260+Q256+Q252+Q248+Q244)/7</f>
        <v>429.57142857142856</v>
      </c>
      <c r="R269" s="10"/>
    </row>
    <row r="270" spans="1:18" x14ac:dyDescent="0.25">
      <c r="A270" s="18" t="s">
        <v>51</v>
      </c>
      <c r="B270" s="12" t="s">
        <v>53</v>
      </c>
      <c r="C270" s="13">
        <v>2023</v>
      </c>
      <c r="D270" s="12" t="s">
        <v>14</v>
      </c>
      <c r="E270" s="14" t="s">
        <v>2</v>
      </c>
      <c r="F270" s="22">
        <v>2900</v>
      </c>
      <c r="G270" s="22">
        <v>310</v>
      </c>
      <c r="H270" s="22">
        <v>852</v>
      </c>
      <c r="I270" s="22">
        <v>457</v>
      </c>
      <c r="J270" s="22">
        <v>155</v>
      </c>
      <c r="K270" s="22">
        <v>160</v>
      </c>
      <c r="L270" s="22">
        <v>147</v>
      </c>
      <c r="M270" s="22">
        <v>180</v>
      </c>
      <c r="N270" s="22">
        <v>143</v>
      </c>
      <c r="O270" s="22">
        <v>121</v>
      </c>
      <c r="P270" s="22">
        <v>86</v>
      </c>
      <c r="Q270" s="22">
        <v>289</v>
      </c>
      <c r="R270" s="10"/>
    </row>
    <row r="271" spans="1:18" x14ac:dyDescent="0.25">
      <c r="A271" s="18" t="s">
        <v>51</v>
      </c>
      <c r="B271" s="12" t="s">
        <v>53</v>
      </c>
      <c r="C271" s="13">
        <v>2023</v>
      </c>
      <c r="D271" s="12" t="s">
        <v>14</v>
      </c>
      <c r="E271" s="14" t="s">
        <v>3</v>
      </c>
      <c r="F271" s="22">
        <v>3530</v>
      </c>
      <c r="G271" s="22">
        <v>302</v>
      </c>
      <c r="H271" s="22">
        <v>1159</v>
      </c>
      <c r="I271" s="22">
        <v>625</v>
      </c>
      <c r="J271" s="22">
        <v>278</v>
      </c>
      <c r="K271" s="22">
        <v>240</v>
      </c>
      <c r="L271" s="22">
        <v>203</v>
      </c>
      <c r="M271" s="22">
        <v>194</v>
      </c>
      <c r="N271" s="22">
        <v>153</v>
      </c>
      <c r="O271" s="22">
        <v>126</v>
      </c>
      <c r="P271" s="22">
        <v>84</v>
      </c>
      <c r="Q271" s="22">
        <v>166</v>
      </c>
      <c r="R271" s="10"/>
    </row>
    <row r="272" spans="1:18" x14ac:dyDescent="0.25">
      <c r="A272" s="18" t="s">
        <v>51</v>
      </c>
      <c r="B272" s="12" t="s">
        <v>53</v>
      </c>
      <c r="C272" s="13">
        <v>2023</v>
      </c>
      <c r="D272" s="12" t="s">
        <v>14</v>
      </c>
      <c r="E272" s="14" t="s">
        <v>4</v>
      </c>
      <c r="F272" s="22">
        <v>6430</v>
      </c>
      <c r="G272" s="22">
        <v>612</v>
      </c>
      <c r="H272" s="22">
        <v>2011</v>
      </c>
      <c r="I272" s="22">
        <v>1082</v>
      </c>
      <c r="J272" s="22">
        <v>433</v>
      </c>
      <c r="K272" s="22">
        <v>400</v>
      </c>
      <c r="L272" s="22">
        <v>350</v>
      </c>
      <c r="M272" s="22">
        <v>374</v>
      </c>
      <c r="N272" s="22">
        <v>296</v>
      </c>
      <c r="O272" s="22">
        <v>247</v>
      </c>
      <c r="P272" s="22">
        <v>170</v>
      </c>
      <c r="Q272" s="22">
        <v>455</v>
      </c>
      <c r="R272" s="10"/>
    </row>
    <row r="273" spans="1:18" x14ac:dyDescent="0.25">
      <c r="A273" s="18" t="s">
        <v>51</v>
      </c>
      <c r="B273" s="12" t="s">
        <v>53</v>
      </c>
      <c r="C273" s="13">
        <v>2023</v>
      </c>
      <c r="D273" s="12" t="s">
        <v>14</v>
      </c>
      <c r="E273" s="14" t="s">
        <v>45</v>
      </c>
      <c r="F273" s="22">
        <f>(F268+F272+F264+F260+F256+F252+F248+F244)/8</f>
        <v>6109.25</v>
      </c>
      <c r="G273" s="22">
        <f t="shared" ref="G273" si="534">(G268+G272+G264+G260+G256+G252+G248+G244)/8</f>
        <v>540.625</v>
      </c>
      <c r="H273" s="22">
        <f t="shared" ref="H273" si="535">(H268+H272+H264+H260+H256+H252+H248+H244)/8</f>
        <v>1914.375</v>
      </c>
      <c r="I273" s="22">
        <f t="shared" ref="I273" si="536">(I268+I272+I264+I260+I256+I252+I248+I244)/8</f>
        <v>1067.75</v>
      </c>
      <c r="J273" s="22">
        <f t="shared" ref="J273" si="537">(J268+J272+J264+J260+J256+J252+J248+J244)/8</f>
        <v>406.875</v>
      </c>
      <c r="K273" s="22">
        <f t="shared" ref="K273" si="538">(K268+K272+K264+K260+K256+K252+K248+K244)/8</f>
        <v>375.125</v>
      </c>
      <c r="L273" s="22">
        <f t="shared" ref="L273" si="539">(L268+L272+L264+L260+L256+L252+L248+L244)/8</f>
        <v>334.625</v>
      </c>
      <c r="M273" s="22">
        <f t="shared" ref="M273" si="540">(M268+M272+M264+M260+M256+M252+M248+M244)/8</f>
        <v>361.25</v>
      </c>
      <c r="N273" s="22">
        <f t="shared" ref="N273" si="541">(N268+N272+N264+N260+N256+N252+N248+N244)/8</f>
        <v>280</v>
      </c>
      <c r="O273" s="22">
        <f t="shared" ref="O273" si="542">(O268+O272+O264+O260+O256+O252+O248+O244)/8</f>
        <v>229.375</v>
      </c>
      <c r="P273" s="22">
        <f t="shared" ref="P273" si="543">(P268+P272+P264+P260+P256+P252+P248+P244)/8</f>
        <v>166.5</v>
      </c>
      <c r="Q273" s="22">
        <f t="shared" ref="Q273" si="544">(Q268+Q272+Q264+Q260+Q256+Q252+Q248+Q244)/8</f>
        <v>432.75</v>
      </c>
      <c r="R273" s="10"/>
    </row>
    <row r="274" spans="1:18" x14ac:dyDescent="0.25">
      <c r="A274" s="18" t="s">
        <v>51</v>
      </c>
      <c r="B274" s="12" t="s">
        <v>53</v>
      </c>
      <c r="C274" s="13">
        <v>2023</v>
      </c>
      <c r="D274" s="12" t="s">
        <v>15</v>
      </c>
      <c r="E274" s="14" t="s">
        <v>2</v>
      </c>
      <c r="F274" s="22">
        <v>2925</v>
      </c>
      <c r="G274" s="22">
        <v>329</v>
      </c>
      <c r="H274" s="22">
        <v>874</v>
      </c>
      <c r="I274" s="22">
        <v>457</v>
      </c>
      <c r="J274" s="22">
        <v>152</v>
      </c>
      <c r="K274" s="22">
        <v>164</v>
      </c>
      <c r="L274" s="22">
        <v>143</v>
      </c>
      <c r="M274" s="22">
        <v>170</v>
      </c>
      <c r="N274" s="22">
        <v>137</v>
      </c>
      <c r="O274" s="22">
        <v>122</v>
      </c>
      <c r="P274" s="22">
        <v>87</v>
      </c>
      <c r="Q274" s="22">
        <v>290</v>
      </c>
      <c r="R274" s="10"/>
    </row>
    <row r="275" spans="1:18" x14ac:dyDescent="0.25">
      <c r="A275" s="18" t="s">
        <v>51</v>
      </c>
      <c r="B275" s="12" t="s">
        <v>53</v>
      </c>
      <c r="C275" s="13">
        <v>2023</v>
      </c>
      <c r="D275" s="12" t="s">
        <v>15</v>
      </c>
      <c r="E275" s="14" t="s">
        <v>3</v>
      </c>
      <c r="F275" s="22">
        <v>3554</v>
      </c>
      <c r="G275" s="22">
        <v>320</v>
      </c>
      <c r="H275" s="22">
        <v>1182</v>
      </c>
      <c r="I275" s="22">
        <v>608</v>
      </c>
      <c r="J275" s="22">
        <v>278</v>
      </c>
      <c r="K275" s="22">
        <v>233</v>
      </c>
      <c r="L275" s="22">
        <v>203</v>
      </c>
      <c r="M275" s="22">
        <v>193</v>
      </c>
      <c r="N275" s="22">
        <v>158</v>
      </c>
      <c r="O275" s="22">
        <v>127</v>
      </c>
      <c r="P275" s="22">
        <v>83</v>
      </c>
      <c r="Q275" s="22">
        <v>169</v>
      </c>
      <c r="R275" s="10"/>
    </row>
    <row r="276" spans="1:18" x14ac:dyDescent="0.25">
      <c r="A276" s="18" t="s">
        <v>51</v>
      </c>
      <c r="B276" s="12" t="s">
        <v>53</v>
      </c>
      <c r="C276" s="13">
        <v>2023</v>
      </c>
      <c r="D276" s="12" t="s">
        <v>15</v>
      </c>
      <c r="E276" s="14" t="s">
        <v>4</v>
      </c>
      <c r="F276" s="22">
        <v>6479</v>
      </c>
      <c r="G276" s="22">
        <v>649</v>
      </c>
      <c r="H276" s="22">
        <v>2056</v>
      </c>
      <c r="I276" s="22">
        <v>1065</v>
      </c>
      <c r="J276" s="22">
        <v>430</v>
      </c>
      <c r="K276" s="22">
        <v>397</v>
      </c>
      <c r="L276" s="22">
        <v>346</v>
      </c>
      <c r="M276" s="22">
        <v>363</v>
      </c>
      <c r="N276" s="22">
        <v>295</v>
      </c>
      <c r="O276" s="22">
        <v>249</v>
      </c>
      <c r="P276" s="22">
        <v>170</v>
      </c>
      <c r="Q276" s="22">
        <v>459</v>
      </c>
      <c r="R276" s="10"/>
    </row>
    <row r="277" spans="1:18" x14ac:dyDescent="0.25">
      <c r="A277" s="18" t="s">
        <v>51</v>
      </c>
      <c r="B277" s="12" t="s">
        <v>53</v>
      </c>
      <c r="C277" s="13">
        <v>2023</v>
      </c>
      <c r="D277" s="12" t="s">
        <v>15</v>
      </c>
      <c r="E277" s="14" t="s">
        <v>45</v>
      </c>
      <c r="F277" s="22">
        <f>(F272+F276+F268+F264+F260+F256+F252+F248+F244)/9</f>
        <v>6150.333333333333</v>
      </c>
      <c r="G277" s="22">
        <f t="shared" ref="G277" si="545">(G272+G276+G268+G264+G260+G256+G252+G248+G244)/9</f>
        <v>552.66666666666663</v>
      </c>
      <c r="H277" s="22">
        <f t="shared" ref="H277" si="546">(H272+H276+H268+H264+H260+H256+H252+H248+H244)/9</f>
        <v>1930.1111111111111</v>
      </c>
      <c r="I277" s="22">
        <f t="shared" ref="I277" si="547">(I272+I276+I268+I264+I260+I256+I252+I248+I244)/9</f>
        <v>1067.4444444444443</v>
      </c>
      <c r="J277" s="22">
        <f t="shared" ref="J277" si="548">(J272+J276+J268+J264+J260+J256+J252+J248+J244)/9</f>
        <v>409.44444444444446</v>
      </c>
      <c r="K277" s="22">
        <f t="shared" ref="K277" si="549">(K272+K276+K268+K264+K260+K256+K252+K248+K244)/9</f>
        <v>377.55555555555554</v>
      </c>
      <c r="L277" s="22">
        <f t="shared" ref="L277" si="550">(L272+L276+L268+L264+L260+L256+L252+L248+L244)/9</f>
        <v>335.88888888888891</v>
      </c>
      <c r="M277" s="22">
        <f t="shared" ref="M277" si="551">(M272+M276+M268+M264+M260+M256+M252+M248+M244)/9</f>
        <v>361.44444444444446</v>
      </c>
      <c r="N277" s="22">
        <f t="shared" ref="N277" si="552">(N272+N276+N268+N264+N260+N256+N252+N248+N244)/9</f>
        <v>281.66666666666669</v>
      </c>
      <c r="O277" s="22">
        <f t="shared" ref="O277" si="553">(O272+O276+O268+O264+O260+O256+O252+O248+O244)/9</f>
        <v>231.55555555555554</v>
      </c>
      <c r="P277" s="22">
        <f t="shared" ref="P277" si="554">(P272+P276+P268+P264+P260+P256+P252+P248+P244)/9</f>
        <v>166.88888888888889</v>
      </c>
      <c r="Q277" s="22">
        <f t="shared" ref="Q277" si="555">(Q272+Q276+Q268+Q264+Q260+Q256+Q252+Q248+Q244)/9</f>
        <v>435.66666666666669</v>
      </c>
      <c r="R277" s="10"/>
    </row>
    <row r="278" spans="1:18" x14ac:dyDescent="0.25">
      <c r="A278" s="18" t="s">
        <v>51</v>
      </c>
      <c r="B278" s="12" t="s">
        <v>53</v>
      </c>
      <c r="C278" s="13">
        <v>2023</v>
      </c>
      <c r="D278" s="12" t="s">
        <v>16</v>
      </c>
      <c r="E278" s="14" t="s">
        <v>2</v>
      </c>
      <c r="F278" s="22">
        <v>2985</v>
      </c>
      <c r="G278" s="22">
        <v>334</v>
      </c>
      <c r="H278" s="22">
        <v>905</v>
      </c>
      <c r="I278" s="22">
        <v>462</v>
      </c>
      <c r="J278" s="22">
        <v>152</v>
      </c>
      <c r="K278" s="22">
        <v>171</v>
      </c>
      <c r="L278" s="22">
        <v>151</v>
      </c>
      <c r="M278" s="22">
        <v>167</v>
      </c>
      <c r="N278" s="22">
        <v>143</v>
      </c>
      <c r="O278" s="22">
        <v>122</v>
      </c>
      <c r="P278" s="22">
        <v>82</v>
      </c>
      <c r="Q278" s="22">
        <v>296</v>
      </c>
      <c r="R278" s="10"/>
    </row>
    <row r="279" spans="1:18" x14ac:dyDescent="0.25">
      <c r="A279" s="18" t="s">
        <v>51</v>
      </c>
      <c r="B279" s="12" t="s">
        <v>53</v>
      </c>
      <c r="C279" s="13">
        <v>2023</v>
      </c>
      <c r="D279" s="12" t="s">
        <v>16</v>
      </c>
      <c r="E279" s="14" t="s">
        <v>3</v>
      </c>
      <c r="F279" s="22">
        <v>3597</v>
      </c>
      <c r="G279" s="22">
        <v>329</v>
      </c>
      <c r="H279" s="22">
        <v>1204</v>
      </c>
      <c r="I279" s="22">
        <v>603</v>
      </c>
      <c r="J279" s="22">
        <v>283</v>
      </c>
      <c r="K279" s="22">
        <v>238</v>
      </c>
      <c r="L279" s="22">
        <v>213</v>
      </c>
      <c r="M279" s="22">
        <v>193</v>
      </c>
      <c r="N279" s="22">
        <v>157</v>
      </c>
      <c r="O279" s="22">
        <v>129</v>
      </c>
      <c r="P279" s="22">
        <v>83</v>
      </c>
      <c r="Q279" s="22">
        <v>165</v>
      </c>
      <c r="R279" s="10"/>
    </row>
    <row r="280" spans="1:18" x14ac:dyDescent="0.25">
      <c r="A280" s="18" t="s">
        <v>51</v>
      </c>
      <c r="B280" s="12" t="s">
        <v>53</v>
      </c>
      <c r="C280" s="13">
        <v>2023</v>
      </c>
      <c r="D280" s="12" t="s">
        <v>16</v>
      </c>
      <c r="E280" s="14" t="s">
        <v>4</v>
      </c>
      <c r="F280" s="22">
        <v>6582</v>
      </c>
      <c r="G280" s="22">
        <v>663</v>
      </c>
      <c r="H280" s="22">
        <v>2109</v>
      </c>
      <c r="I280" s="22">
        <v>1065</v>
      </c>
      <c r="J280" s="22">
        <v>435</v>
      </c>
      <c r="K280" s="22">
        <v>409</v>
      </c>
      <c r="L280" s="22">
        <v>364</v>
      </c>
      <c r="M280" s="22">
        <v>360</v>
      </c>
      <c r="N280" s="22">
        <v>300</v>
      </c>
      <c r="O280" s="22">
        <v>251</v>
      </c>
      <c r="P280" s="22">
        <v>165</v>
      </c>
      <c r="Q280" s="22">
        <v>461</v>
      </c>
      <c r="R280" s="10"/>
    </row>
    <row r="281" spans="1:18" x14ac:dyDescent="0.25">
      <c r="A281" s="18" t="s">
        <v>51</v>
      </c>
      <c r="B281" s="12" t="s">
        <v>53</v>
      </c>
      <c r="C281" s="13">
        <v>2023</v>
      </c>
      <c r="D281" s="12" t="s">
        <v>16</v>
      </c>
      <c r="E281" s="14" t="s">
        <v>45</v>
      </c>
      <c r="F281" s="22">
        <f>(F276+F280+F272+F268+F264+F260+F256+F252+F248+F244)/10</f>
        <v>6193.5</v>
      </c>
      <c r="G281" s="22">
        <f t="shared" ref="G281" si="556">(G276+G280+G272+G268+G264+G260+G256+G252+G248+G244)/10</f>
        <v>563.70000000000005</v>
      </c>
      <c r="H281" s="22">
        <f t="shared" ref="H281" si="557">(H276+H280+H272+H268+H264+H260+H256+H252+H248+H244)/10</f>
        <v>1948</v>
      </c>
      <c r="I281" s="22">
        <f t="shared" ref="I281" si="558">(I276+I280+I272+I268+I264+I260+I256+I252+I248+I244)/10</f>
        <v>1067.2</v>
      </c>
      <c r="J281" s="22">
        <f t="shared" ref="J281" si="559">(J276+J280+J272+J268+J264+J260+J256+J252+J248+J244)/10</f>
        <v>412</v>
      </c>
      <c r="K281" s="22">
        <f t="shared" ref="K281" si="560">(K276+K280+K272+K268+K264+K260+K256+K252+K248+K244)/10</f>
        <v>380.7</v>
      </c>
      <c r="L281" s="22">
        <f t="shared" ref="L281" si="561">(L276+L280+L272+L268+L264+L260+L256+L252+L248+L244)/10</f>
        <v>338.7</v>
      </c>
      <c r="M281" s="22">
        <f t="shared" ref="M281" si="562">(M276+M280+M272+M268+M264+M260+M256+M252+M248+M244)/10</f>
        <v>361.3</v>
      </c>
      <c r="N281" s="22">
        <f t="shared" ref="N281" si="563">(N276+N280+N272+N268+N264+N260+N256+N252+N248+N244)/10</f>
        <v>283.5</v>
      </c>
      <c r="O281" s="22">
        <f t="shared" ref="O281" si="564">(O276+O280+O272+O268+O264+O260+O256+O252+O248+O244)/10</f>
        <v>233.5</v>
      </c>
      <c r="P281" s="22">
        <f t="shared" ref="P281" si="565">(P276+P280+P272+P268+P264+P260+P256+P252+P248+P244)/10</f>
        <v>166.7</v>
      </c>
      <c r="Q281" s="22">
        <f t="shared" ref="Q281" si="566">(Q276+Q280+Q272+Q268+Q264+Q260+Q256+Q252+Q248+Q244)/10</f>
        <v>438.2</v>
      </c>
      <c r="R281" s="10"/>
    </row>
    <row r="282" spans="1:18" x14ac:dyDescent="0.25">
      <c r="A282" s="18" t="s">
        <v>51</v>
      </c>
      <c r="B282" s="12" t="s">
        <v>53</v>
      </c>
      <c r="C282" s="13">
        <v>2023</v>
      </c>
      <c r="D282" s="12" t="s">
        <v>17</v>
      </c>
      <c r="E282" s="14" t="s">
        <v>2</v>
      </c>
      <c r="F282" s="22">
        <v>2978</v>
      </c>
      <c r="G282" s="22">
        <v>348</v>
      </c>
      <c r="H282" s="22">
        <v>903</v>
      </c>
      <c r="I282" s="22">
        <v>460</v>
      </c>
      <c r="J282" s="22">
        <v>148</v>
      </c>
      <c r="K282" s="22">
        <v>175</v>
      </c>
      <c r="L282" s="22">
        <v>149</v>
      </c>
      <c r="M282" s="22">
        <v>165</v>
      </c>
      <c r="N282" s="22">
        <v>145</v>
      </c>
      <c r="O282" s="22">
        <v>122</v>
      </c>
      <c r="P282" s="22">
        <v>82</v>
      </c>
      <c r="Q282" s="22">
        <v>281</v>
      </c>
      <c r="R282" s="10"/>
    </row>
    <row r="283" spans="1:18" x14ac:dyDescent="0.25">
      <c r="A283" s="18" t="s">
        <v>51</v>
      </c>
      <c r="B283" s="12" t="s">
        <v>53</v>
      </c>
      <c r="C283" s="13">
        <v>2023</v>
      </c>
      <c r="D283" s="12" t="s">
        <v>17</v>
      </c>
      <c r="E283" s="14" t="s">
        <v>3</v>
      </c>
      <c r="F283" s="22">
        <v>3490</v>
      </c>
      <c r="G283" s="22">
        <v>337</v>
      </c>
      <c r="H283" s="22">
        <v>1194</v>
      </c>
      <c r="I283" s="22">
        <v>570</v>
      </c>
      <c r="J283" s="22">
        <v>268</v>
      </c>
      <c r="K283" s="22">
        <v>225</v>
      </c>
      <c r="L283" s="22">
        <v>200</v>
      </c>
      <c r="M283" s="22">
        <v>184</v>
      </c>
      <c r="N283" s="22">
        <v>151</v>
      </c>
      <c r="O283" s="22">
        <v>123</v>
      </c>
      <c r="P283" s="22">
        <v>76</v>
      </c>
      <c r="Q283" s="22">
        <v>162</v>
      </c>
      <c r="R283" s="10"/>
    </row>
    <row r="284" spans="1:18" x14ac:dyDescent="0.25">
      <c r="A284" s="18" t="s">
        <v>51</v>
      </c>
      <c r="B284" s="12" t="s">
        <v>53</v>
      </c>
      <c r="C284" s="13">
        <v>2023</v>
      </c>
      <c r="D284" s="12" t="s">
        <v>17</v>
      </c>
      <c r="E284" s="14" t="s">
        <v>4</v>
      </c>
      <c r="F284" s="22">
        <v>6468</v>
      </c>
      <c r="G284" s="22">
        <v>685</v>
      </c>
      <c r="H284" s="22">
        <v>2097</v>
      </c>
      <c r="I284" s="22">
        <v>1030</v>
      </c>
      <c r="J284" s="22">
        <v>416</v>
      </c>
      <c r="K284" s="22">
        <v>400</v>
      </c>
      <c r="L284" s="22">
        <v>349</v>
      </c>
      <c r="M284" s="22">
        <v>349</v>
      </c>
      <c r="N284" s="22">
        <v>296</v>
      </c>
      <c r="O284" s="22">
        <v>245</v>
      </c>
      <c r="P284" s="22">
        <v>158</v>
      </c>
      <c r="Q284" s="22">
        <v>443</v>
      </c>
      <c r="R284" s="10"/>
    </row>
    <row r="285" spans="1:18" x14ac:dyDescent="0.25">
      <c r="A285" s="18" t="s">
        <v>51</v>
      </c>
      <c r="B285" s="12" t="s">
        <v>53</v>
      </c>
      <c r="C285" s="13">
        <v>2023</v>
      </c>
      <c r="D285" s="12" t="s">
        <v>17</v>
      </c>
      <c r="E285" s="14" t="s">
        <v>45</v>
      </c>
      <c r="F285" s="22">
        <f>(F280+F284+F276+F272+F268+F264+F260+F256+F252+F248+F244)/11</f>
        <v>6218.454545454545</v>
      </c>
      <c r="G285" s="22">
        <f t="shared" ref="G285" si="567">(G280+G284+G276+G272+G268+G264+G260+G256+G252+G248+G244)/11</f>
        <v>574.72727272727275</v>
      </c>
      <c r="H285" s="22">
        <f t="shared" ref="H285" si="568">(H280+H284+H276+H272+H268+H264+H260+H256+H252+H248+H244)/11</f>
        <v>1961.5454545454545</v>
      </c>
      <c r="I285" s="22">
        <f t="shared" ref="I285" si="569">(I280+I284+I276+I272+I268+I264+I260+I256+I252+I248+I244)/11</f>
        <v>1063.8181818181818</v>
      </c>
      <c r="J285" s="22">
        <f t="shared" ref="J285" si="570">(J280+J284+J276+J272+J268+J264+J260+J256+J252+J248+J244)/11</f>
        <v>412.36363636363637</v>
      </c>
      <c r="K285" s="22">
        <f t="shared" ref="K285" si="571">(K280+K284+K276+K272+K268+K264+K260+K256+K252+K248+K244)/11</f>
        <v>382.45454545454544</v>
      </c>
      <c r="L285" s="22">
        <f t="shared" ref="L285" si="572">(L280+L284+L276+L272+L268+L264+L260+L256+L252+L248+L244)/11</f>
        <v>339.63636363636363</v>
      </c>
      <c r="M285" s="22">
        <f t="shared" ref="M285" si="573">(M280+M284+M276+M272+M268+M264+M260+M256+M252+M248+M244)/11</f>
        <v>360.18181818181819</v>
      </c>
      <c r="N285" s="22">
        <f t="shared" ref="N285" si="574">(N280+N284+N276+N272+N268+N264+N260+N256+N252+N248+N244)/11</f>
        <v>284.63636363636363</v>
      </c>
      <c r="O285" s="22">
        <f t="shared" ref="O285" si="575">(O280+O284+O276+O272+O268+O264+O260+O256+O252+O248+O244)/11</f>
        <v>234.54545454545453</v>
      </c>
      <c r="P285" s="22">
        <f t="shared" ref="P285" si="576">(P280+P284+P276+P272+P268+P264+P260+P256+P252+P248+P244)/11</f>
        <v>165.90909090909091</v>
      </c>
      <c r="Q285" s="22">
        <f t="shared" ref="Q285" si="577">(Q280+Q284+Q276+Q272+Q268+Q264+Q260+Q256+Q252+Q248+Q244)/11</f>
        <v>438.63636363636363</v>
      </c>
      <c r="R285" s="10"/>
    </row>
    <row r="286" spans="1:18" x14ac:dyDescent="0.25">
      <c r="A286" s="18" t="s">
        <v>51</v>
      </c>
      <c r="B286" s="12" t="s">
        <v>53</v>
      </c>
      <c r="C286" s="13">
        <v>2023</v>
      </c>
      <c r="D286" s="12" t="s">
        <v>18</v>
      </c>
      <c r="E286" s="14" t="s">
        <v>2</v>
      </c>
      <c r="F286" s="22">
        <v>2851</v>
      </c>
      <c r="G286" s="22">
        <v>339</v>
      </c>
      <c r="H286" s="22">
        <v>856</v>
      </c>
      <c r="I286" s="22">
        <v>439</v>
      </c>
      <c r="J286" s="22">
        <v>141</v>
      </c>
      <c r="K286" s="22">
        <v>165</v>
      </c>
      <c r="L286" s="22">
        <v>144</v>
      </c>
      <c r="M286" s="22">
        <v>158</v>
      </c>
      <c r="N286" s="22">
        <v>142</v>
      </c>
      <c r="O286" s="22">
        <v>119</v>
      </c>
      <c r="P286" s="22">
        <v>80</v>
      </c>
      <c r="Q286" s="22">
        <v>268</v>
      </c>
      <c r="R286" s="10"/>
    </row>
    <row r="287" spans="1:18" x14ac:dyDescent="0.25">
      <c r="A287" s="18" t="s">
        <v>51</v>
      </c>
      <c r="B287" s="12" t="s">
        <v>53</v>
      </c>
      <c r="C287" s="13">
        <v>2023</v>
      </c>
      <c r="D287" s="12" t="s">
        <v>18</v>
      </c>
      <c r="E287" s="14" t="s">
        <v>3</v>
      </c>
      <c r="F287" s="22">
        <v>3366</v>
      </c>
      <c r="G287" s="22">
        <v>321</v>
      </c>
      <c r="H287" s="22">
        <v>1141</v>
      </c>
      <c r="I287" s="22">
        <v>553</v>
      </c>
      <c r="J287" s="22">
        <v>257</v>
      </c>
      <c r="K287" s="22">
        <v>223</v>
      </c>
      <c r="L287" s="22">
        <v>199</v>
      </c>
      <c r="M287" s="22">
        <v>178</v>
      </c>
      <c r="N287" s="22">
        <v>149</v>
      </c>
      <c r="O287" s="22">
        <v>116</v>
      </c>
      <c r="P287" s="22">
        <v>73</v>
      </c>
      <c r="Q287" s="22">
        <v>156</v>
      </c>
      <c r="R287" s="10"/>
    </row>
    <row r="288" spans="1:18" x14ac:dyDescent="0.25">
      <c r="A288" s="18" t="s">
        <v>51</v>
      </c>
      <c r="B288" s="12" t="s">
        <v>53</v>
      </c>
      <c r="C288" s="13">
        <v>2023</v>
      </c>
      <c r="D288" s="12" t="s">
        <v>18</v>
      </c>
      <c r="E288" s="14" t="s">
        <v>4</v>
      </c>
      <c r="F288" s="22">
        <v>6217</v>
      </c>
      <c r="G288" s="22">
        <v>660</v>
      </c>
      <c r="H288" s="22">
        <v>1997</v>
      </c>
      <c r="I288" s="22">
        <v>992</v>
      </c>
      <c r="J288" s="22">
        <v>398</v>
      </c>
      <c r="K288" s="22">
        <v>388</v>
      </c>
      <c r="L288" s="22">
        <v>343</v>
      </c>
      <c r="M288" s="22">
        <v>336</v>
      </c>
      <c r="N288" s="22">
        <v>291</v>
      </c>
      <c r="O288" s="22">
        <v>235</v>
      </c>
      <c r="P288" s="22">
        <v>153</v>
      </c>
      <c r="Q288" s="22">
        <v>424</v>
      </c>
      <c r="R288" s="10"/>
    </row>
    <row r="289" spans="1:18" x14ac:dyDescent="0.25">
      <c r="A289" s="18" t="s">
        <v>51</v>
      </c>
      <c r="B289" s="12" t="s">
        <v>53</v>
      </c>
      <c r="C289" s="13">
        <v>2023</v>
      </c>
      <c r="D289" s="12" t="s">
        <v>18</v>
      </c>
      <c r="E289" s="14" t="s">
        <v>5</v>
      </c>
      <c r="F289" s="22">
        <f>(F284+F288+F280+F276+F272+F268+F264+F260+F256+F252+F248+F244)/12</f>
        <v>6218.333333333333</v>
      </c>
      <c r="G289" s="22">
        <f t="shared" ref="G289" si="578">(G284+G288+G280+G276+G272+G268+G264+G260+G256+G252+G248+G244)/12</f>
        <v>581.83333333333337</v>
      </c>
      <c r="H289" s="22">
        <f t="shared" ref="H289" si="579">(H284+H288+H280+H276+H272+H268+H264+H260+H256+H252+H248+H244)/12</f>
        <v>1964.5</v>
      </c>
      <c r="I289" s="22">
        <f t="shared" ref="I289" si="580">(I284+I288+I280+I276+I272+I268+I264+I260+I256+I252+I248+I244)/12</f>
        <v>1057.8333333333333</v>
      </c>
      <c r="J289" s="22">
        <f t="shared" ref="J289" si="581">(J284+J288+J280+J276+J272+J268+J264+J260+J256+J252+J248+J244)/12</f>
        <v>411.16666666666669</v>
      </c>
      <c r="K289" s="22">
        <f t="shared" ref="K289" si="582">(K284+K288+K280+K276+K272+K268+K264+K260+K256+K252+K248+K244)/12</f>
        <v>382.91666666666669</v>
      </c>
      <c r="L289" s="22">
        <f t="shared" ref="L289" si="583">(L284+L288+L280+L276+L272+L268+L264+L260+L256+L252+L248+L244)/12</f>
        <v>339.91666666666669</v>
      </c>
      <c r="M289" s="22">
        <f t="shared" ref="M289" si="584">(M284+M288+M280+M276+M272+M268+M264+M260+M256+M252+M248+M244)/12</f>
        <v>358.16666666666669</v>
      </c>
      <c r="N289" s="22">
        <f t="shared" ref="N289" si="585">(N284+N288+N280+N276+N272+N268+N264+N260+N256+N252+N248+N244)/12</f>
        <v>285.16666666666669</v>
      </c>
      <c r="O289" s="22">
        <f t="shared" ref="O289" si="586">(O284+O288+O280+O276+O272+O268+O264+O260+O256+O252+O248+O244)/12</f>
        <v>234.58333333333334</v>
      </c>
      <c r="P289" s="22">
        <f t="shared" ref="P289" si="587">(P284+P288+P280+P276+P272+P268+P264+P260+P256+P252+P248+P244)/12</f>
        <v>164.83333333333334</v>
      </c>
      <c r="Q289" s="22">
        <f t="shared" ref="Q289" si="588">(Q284+Q288+Q280+Q276+Q272+Q268+Q264+Q260+Q256+Q252+Q248+Q244)/12</f>
        <v>437.41666666666669</v>
      </c>
      <c r="R289" s="10"/>
    </row>
    <row r="290" spans="1:18" x14ac:dyDescent="0.25">
      <c r="A290" s="18" t="s">
        <v>51</v>
      </c>
      <c r="B290" s="12" t="s">
        <v>53</v>
      </c>
      <c r="C290" s="13">
        <v>2024</v>
      </c>
      <c r="D290" s="12" t="s">
        <v>6</v>
      </c>
      <c r="E290" s="14" t="s">
        <v>2</v>
      </c>
      <c r="F290" s="22">
        <v>2814</v>
      </c>
      <c r="G290" s="22">
        <v>275</v>
      </c>
      <c r="H290" s="22">
        <v>783</v>
      </c>
      <c r="I290" s="22">
        <v>488</v>
      </c>
      <c r="J290" s="22">
        <v>169</v>
      </c>
      <c r="K290" s="22">
        <v>163</v>
      </c>
      <c r="L290" s="22">
        <v>155</v>
      </c>
      <c r="M290" s="22">
        <v>151</v>
      </c>
      <c r="N290" s="22">
        <v>139</v>
      </c>
      <c r="O290" s="22">
        <v>121</v>
      </c>
      <c r="P290" s="22">
        <v>85</v>
      </c>
      <c r="Q290" s="22">
        <v>285</v>
      </c>
      <c r="R290" s="10"/>
    </row>
    <row r="291" spans="1:18" x14ac:dyDescent="0.25">
      <c r="A291" s="18" t="s">
        <v>51</v>
      </c>
      <c r="B291" s="12" t="s">
        <v>53</v>
      </c>
      <c r="C291" s="13">
        <v>2024</v>
      </c>
      <c r="D291" s="12" t="s">
        <v>6</v>
      </c>
      <c r="E291" s="14" t="s">
        <v>3</v>
      </c>
      <c r="F291" s="22">
        <v>3310</v>
      </c>
      <c r="G291" s="22">
        <v>270</v>
      </c>
      <c r="H291" s="22">
        <v>991</v>
      </c>
      <c r="I291" s="22">
        <v>663</v>
      </c>
      <c r="J291" s="22">
        <v>246</v>
      </c>
      <c r="K291" s="22">
        <v>233</v>
      </c>
      <c r="L291" s="22">
        <v>195</v>
      </c>
      <c r="M291" s="22">
        <v>189</v>
      </c>
      <c r="N291" s="22">
        <v>151</v>
      </c>
      <c r="O291" s="22">
        <v>119</v>
      </c>
      <c r="P291" s="22">
        <v>80</v>
      </c>
      <c r="Q291" s="22">
        <v>173</v>
      </c>
      <c r="R291" s="10"/>
    </row>
    <row r="292" spans="1:18" x14ac:dyDescent="0.25">
      <c r="A292" s="18" t="s">
        <v>51</v>
      </c>
      <c r="B292" s="12" t="s">
        <v>53</v>
      </c>
      <c r="C292" s="13">
        <v>2024</v>
      </c>
      <c r="D292" s="12" t="s">
        <v>6</v>
      </c>
      <c r="E292" s="14" t="s">
        <v>4</v>
      </c>
      <c r="F292" s="22">
        <v>6124</v>
      </c>
      <c r="G292" s="22">
        <v>545</v>
      </c>
      <c r="H292" s="22">
        <v>1774</v>
      </c>
      <c r="I292" s="22">
        <v>1151</v>
      </c>
      <c r="J292" s="22">
        <v>415</v>
      </c>
      <c r="K292" s="22">
        <v>396</v>
      </c>
      <c r="L292" s="22">
        <v>350</v>
      </c>
      <c r="M292" s="22">
        <v>340</v>
      </c>
      <c r="N292" s="22">
        <v>290</v>
      </c>
      <c r="O292" s="22">
        <v>240</v>
      </c>
      <c r="P292" s="22">
        <v>165</v>
      </c>
      <c r="Q292" s="22">
        <v>458</v>
      </c>
      <c r="R292" s="10"/>
    </row>
    <row r="293" spans="1:18" x14ac:dyDescent="0.25">
      <c r="A293" s="18" t="s">
        <v>51</v>
      </c>
      <c r="B293" s="12" t="s">
        <v>53</v>
      </c>
      <c r="C293" s="13">
        <v>2024</v>
      </c>
      <c r="D293" s="12" t="s">
        <v>6</v>
      </c>
      <c r="E293" s="14" t="s">
        <v>45</v>
      </c>
      <c r="F293" s="22">
        <v>6124</v>
      </c>
      <c r="G293" s="22">
        <v>545</v>
      </c>
      <c r="H293" s="22">
        <v>1774</v>
      </c>
      <c r="I293" s="22">
        <v>1151</v>
      </c>
      <c r="J293" s="22">
        <v>415</v>
      </c>
      <c r="K293" s="22">
        <v>396</v>
      </c>
      <c r="L293" s="22">
        <v>350</v>
      </c>
      <c r="M293" s="22">
        <v>340</v>
      </c>
      <c r="N293" s="22">
        <v>290</v>
      </c>
      <c r="O293" s="22">
        <v>240</v>
      </c>
      <c r="P293" s="22">
        <v>165</v>
      </c>
      <c r="Q293" s="22">
        <v>458</v>
      </c>
      <c r="R293" s="10"/>
    </row>
    <row r="294" spans="1:18" x14ac:dyDescent="0.25">
      <c r="A294" s="18" t="s">
        <v>51</v>
      </c>
      <c r="B294" s="12" t="s">
        <v>53</v>
      </c>
      <c r="C294" s="13">
        <v>2024</v>
      </c>
      <c r="D294" s="12" t="s">
        <v>8</v>
      </c>
      <c r="E294" s="14" t="s">
        <v>2</v>
      </c>
      <c r="F294" s="22">
        <f>SUM(G294:Q294)</f>
        <v>2756.5</v>
      </c>
      <c r="G294" s="22">
        <v>284</v>
      </c>
      <c r="H294" s="22">
        <v>793.5</v>
      </c>
      <c r="I294" s="22">
        <v>459.5</v>
      </c>
      <c r="J294" s="22">
        <v>156.5</v>
      </c>
      <c r="K294" s="22">
        <v>159</v>
      </c>
      <c r="L294" s="22">
        <v>149</v>
      </c>
      <c r="M294" s="22">
        <v>139.5</v>
      </c>
      <c r="N294" s="22">
        <v>130.5</v>
      </c>
      <c r="O294" s="22">
        <v>118.5</v>
      </c>
      <c r="P294" s="22">
        <v>77.5</v>
      </c>
      <c r="Q294" s="22">
        <v>289</v>
      </c>
      <c r="R294" s="10"/>
    </row>
    <row r="295" spans="1:18" x14ac:dyDescent="0.25">
      <c r="A295" s="18" t="s">
        <v>51</v>
      </c>
      <c r="B295" s="12" t="s">
        <v>53</v>
      </c>
      <c r="C295" s="13">
        <v>2024</v>
      </c>
      <c r="D295" s="12" t="s">
        <v>8</v>
      </c>
      <c r="E295" s="14" t="s">
        <v>3</v>
      </c>
      <c r="F295" s="22">
        <f>SUM(G295:Q295)</f>
        <v>3145</v>
      </c>
      <c r="G295" s="22">
        <v>272.5</v>
      </c>
      <c r="H295" s="22">
        <v>976</v>
      </c>
      <c r="I295" s="22">
        <v>606</v>
      </c>
      <c r="J295" s="22">
        <v>226.5</v>
      </c>
      <c r="K295" s="22">
        <v>207.5</v>
      </c>
      <c r="L295" s="22">
        <v>183</v>
      </c>
      <c r="M295" s="22">
        <v>171</v>
      </c>
      <c r="N295" s="22">
        <v>142.5</v>
      </c>
      <c r="O295" s="22">
        <v>111.5</v>
      </c>
      <c r="P295" s="22">
        <v>76.5</v>
      </c>
      <c r="Q295" s="22">
        <v>172</v>
      </c>
      <c r="R295" s="10"/>
    </row>
    <row r="296" spans="1:18" x14ac:dyDescent="0.25">
      <c r="A296" s="18" t="s">
        <v>51</v>
      </c>
      <c r="B296" s="12" t="s">
        <v>53</v>
      </c>
      <c r="C296" s="13">
        <v>2024</v>
      </c>
      <c r="D296" s="12" t="s">
        <v>8</v>
      </c>
      <c r="E296" s="14" t="s">
        <v>4</v>
      </c>
      <c r="F296" s="22">
        <v>5901.5</v>
      </c>
      <c r="G296" s="22">
        <v>556.5</v>
      </c>
      <c r="H296" s="22">
        <v>1769.5</v>
      </c>
      <c r="I296" s="22">
        <v>1065.5</v>
      </c>
      <c r="J296" s="22">
        <v>383</v>
      </c>
      <c r="K296" s="22">
        <v>366.5</v>
      </c>
      <c r="L296" s="22">
        <v>332</v>
      </c>
      <c r="M296" s="22">
        <v>310.5</v>
      </c>
      <c r="N296" s="22">
        <v>273</v>
      </c>
      <c r="O296" s="22">
        <v>230</v>
      </c>
      <c r="P296" s="22">
        <v>154</v>
      </c>
      <c r="Q296" s="22">
        <v>461</v>
      </c>
      <c r="R296" s="10"/>
    </row>
    <row r="297" spans="1:18" x14ac:dyDescent="0.25">
      <c r="A297" s="18" t="s">
        <v>51</v>
      </c>
      <c r="B297" s="12" t="s">
        <v>53</v>
      </c>
      <c r="C297" s="13">
        <v>2024</v>
      </c>
      <c r="D297" s="12" t="s">
        <v>8</v>
      </c>
      <c r="E297" s="14" t="s">
        <v>45</v>
      </c>
      <c r="F297" s="23">
        <f>(F296+F292)/2</f>
        <v>6012.75</v>
      </c>
      <c r="G297" s="23">
        <f t="shared" ref="G297" si="589">(G296+G292)/2</f>
        <v>550.75</v>
      </c>
      <c r="H297" s="23">
        <f t="shared" ref="H297" si="590">(H296+H292)/2</f>
        <v>1771.75</v>
      </c>
      <c r="I297" s="23">
        <f t="shared" ref="I297" si="591">(I296+I292)/2</f>
        <v>1108.25</v>
      </c>
      <c r="J297" s="23">
        <f t="shared" ref="J297" si="592">(J296+J292)/2</f>
        <v>399</v>
      </c>
      <c r="K297" s="23">
        <f t="shared" ref="K297" si="593">(K296+K292)/2</f>
        <v>381.25</v>
      </c>
      <c r="L297" s="23">
        <f t="shared" ref="L297" si="594">(L296+L292)/2</f>
        <v>341</v>
      </c>
      <c r="M297" s="23">
        <f t="shared" ref="M297" si="595">(M296+M292)/2</f>
        <v>325.25</v>
      </c>
      <c r="N297" s="23">
        <f t="shared" ref="N297" si="596">(N296+N292)/2</f>
        <v>281.5</v>
      </c>
      <c r="O297" s="23">
        <f t="shared" ref="O297" si="597">(O296+O292)/2</f>
        <v>235</v>
      </c>
      <c r="P297" s="23">
        <f t="shared" ref="P297" si="598">(P296+P292)/2</f>
        <v>159.5</v>
      </c>
      <c r="Q297" s="23">
        <f t="shared" ref="Q297" si="599">(Q296+Q292)/2</f>
        <v>459.5</v>
      </c>
      <c r="R297" s="10"/>
    </row>
    <row r="298" spans="1:18" x14ac:dyDescent="0.25">
      <c r="A298" s="18" t="s">
        <v>51</v>
      </c>
      <c r="B298" s="12" t="s">
        <v>53</v>
      </c>
      <c r="C298" s="13">
        <v>2024</v>
      </c>
      <c r="D298" s="12" t="s">
        <v>9</v>
      </c>
      <c r="E298" s="14" t="s">
        <v>2</v>
      </c>
      <c r="F298" s="22">
        <f>SUM(G298:Q298)</f>
        <v>2622.9999999999995</v>
      </c>
      <c r="G298" s="22">
        <v>282.33333333333331</v>
      </c>
      <c r="H298" s="22">
        <v>779</v>
      </c>
      <c r="I298" s="22">
        <v>414.66666666666669</v>
      </c>
      <c r="J298" s="22">
        <v>142</v>
      </c>
      <c r="K298" s="22">
        <v>153</v>
      </c>
      <c r="L298" s="22">
        <v>138</v>
      </c>
      <c r="M298" s="22">
        <v>126.33333333333333</v>
      </c>
      <c r="N298" s="22">
        <v>124</v>
      </c>
      <c r="O298" s="22">
        <v>110.66666666666667</v>
      </c>
      <c r="P298" s="22">
        <v>73</v>
      </c>
      <c r="Q298" s="22">
        <v>280</v>
      </c>
      <c r="R298" s="10"/>
    </row>
    <row r="299" spans="1:18" x14ac:dyDescent="0.25">
      <c r="A299" s="18" t="s">
        <v>51</v>
      </c>
      <c r="B299" s="12" t="s">
        <v>53</v>
      </c>
      <c r="C299" s="13">
        <v>2024</v>
      </c>
      <c r="D299" s="12" t="s">
        <v>9</v>
      </c>
      <c r="E299" s="14" t="s">
        <v>3</v>
      </c>
      <c r="F299" s="22">
        <f>SUM(G299:Q299)</f>
        <v>2936.666666666667</v>
      </c>
      <c r="G299" s="22">
        <v>269.33333333333331</v>
      </c>
      <c r="H299" s="22">
        <v>938.66666666666663</v>
      </c>
      <c r="I299" s="22">
        <v>537</v>
      </c>
      <c r="J299" s="22">
        <v>205.66666666666666</v>
      </c>
      <c r="K299" s="22">
        <v>187.66666666666666</v>
      </c>
      <c r="L299" s="22">
        <v>170</v>
      </c>
      <c r="M299" s="22">
        <v>154</v>
      </c>
      <c r="N299" s="22">
        <v>133</v>
      </c>
      <c r="O299" s="22">
        <v>101.66666666666667</v>
      </c>
      <c r="P299" s="22">
        <v>71.333333333333329</v>
      </c>
      <c r="Q299" s="22">
        <v>168.33333333333334</v>
      </c>
      <c r="R299" s="10"/>
    </row>
    <row r="300" spans="1:18" x14ac:dyDescent="0.25">
      <c r="A300" s="18" t="s">
        <v>51</v>
      </c>
      <c r="B300" s="12" t="s">
        <v>53</v>
      </c>
      <c r="C300" s="13">
        <v>2024</v>
      </c>
      <c r="D300" s="12" t="s">
        <v>9</v>
      </c>
      <c r="E300" s="14" t="s">
        <v>4</v>
      </c>
      <c r="F300" s="22">
        <v>5559.6666666666697</v>
      </c>
      <c r="G300" s="22">
        <v>551.66666666666663</v>
      </c>
      <c r="H300" s="22">
        <v>1717.6666666666667</v>
      </c>
      <c r="I300" s="22">
        <v>951.66666666666663</v>
      </c>
      <c r="J300" s="22">
        <v>347.66666666666669</v>
      </c>
      <c r="K300" s="22">
        <v>340.66666666666669</v>
      </c>
      <c r="L300" s="22">
        <v>308</v>
      </c>
      <c r="M300" s="22">
        <v>280.33333333333331</v>
      </c>
      <c r="N300" s="22">
        <v>257</v>
      </c>
      <c r="O300" s="22">
        <v>212.33333333333334</v>
      </c>
      <c r="P300" s="22">
        <v>144.33333333333334</v>
      </c>
      <c r="Q300" s="22">
        <v>448.33333333333331</v>
      </c>
      <c r="R300" s="10"/>
    </row>
    <row r="301" spans="1:18" x14ac:dyDescent="0.25">
      <c r="A301" s="18" t="s">
        <v>51</v>
      </c>
      <c r="B301" s="12" t="s">
        <v>53</v>
      </c>
      <c r="C301" s="13">
        <v>2024</v>
      </c>
      <c r="D301" s="12" t="s">
        <v>9</v>
      </c>
      <c r="E301" s="14" t="s">
        <v>45</v>
      </c>
      <c r="F301" s="22">
        <f>(F296+F300+F292)/3</f>
        <v>5861.7222222222235</v>
      </c>
      <c r="G301" s="22">
        <f t="shared" ref="G301" si="600">(G296+G300+G292)/3</f>
        <v>551.05555555555554</v>
      </c>
      <c r="H301" s="22">
        <f t="shared" ref="H301" si="601">(H296+H300+H292)/3</f>
        <v>1753.7222222222224</v>
      </c>
      <c r="I301" s="22">
        <f t="shared" ref="I301" si="602">(I296+I300+I292)/3</f>
        <v>1056.0555555555554</v>
      </c>
      <c r="J301" s="22">
        <f t="shared" ref="J301" si="603">(J296+J300+J292)/3</f>
        <v>381.88888888888891</v>
      </c>
      <c r="K301" s="22">
        <f t="shared" ref="K301" si="604">(K296+K300+K292)/3</f>
        <v>367.72222222222223</v>
      </c>
      <c r="L301" s="22">
        <f t="shared" ref="L301" si="605">(L296+L300+L292)/3</f>
        <v>330</v>
      </c>
      <c r="M301" s="22">
        <f t="shared" ref="M301" si="606">(M296+M300+M292)/3</f>
        <v>310.27777777777777</v>
      </c>
      <c r="N301" s="22">
        <f t="shared" ref="N301" si="607">(N296+N300+N292)/3</f>
        <v>273.33333333333331</v>
      </c>
      <c r="O301" s="22">
        <f t="shared" ref="O301" si="608">(O296+O300+O292)/3</f>
        <v>227.44444444444446</v>
      </c>
      <c r="P301" s="22">
        <f t="shared" ref="P301" si="609">(P296+P300+P292)/3</f>
        <v>154.44444444444446</v>
      </c>
      <c r="Q301" s="22">
        <f t="shared" ref="Q301" si="610">(Q296+Q300+Q292)/3</f>
        <v>455.77777777777777</v>
      </c>
      <c r="R301" s="10"/>
    </row>
    <row r="302" spans="1:18" x14ac:dyDescent="0.25">
      <c r="A302" s="18" t="s">
        <v>51</v>
      </c>
      <c r="B302" s="12" t="s">
        <v>53</v>
      </c>
      <c r="C302" s="13">
        <v>2024</v>
      </c>
      <c r="D302" s="12" t="s">
        <v>10</v>
      </c>
      <c r="E302" s="14" t="s">
        <v>2</v>
      </c>
      <c r="F302" s="22">
        <v>2552.25</v>
      </c>
      <c r="G302" s="22">
        <v>281</v>
      </c>
      <c r="H302" s="22">
        <v>769.5</v>
      </c>
      <c r="I302" s="22">
        <v>388.5</v>
      </c>
      <c r="J302" s="22">
        <v>135</v>
      </c>
      <c r="K302" s="22">
        <v>149.5</v>
      </c>
      <c r="L302" s="22">
        <v>133.25</v>
      </c>
      <c r="M302" s="22">
        <v>121.5</v>
      </c>
      <c r="N302" s="22">
        <v>121.25</v>
      </c>
      <c r="O302" s="22">
        <v>107.25</v>
      </c>
      <c r="P302" s="22">
        <v>71</v>
      </c>
      <c r="Q302" s="22">
        <v>274.5</v>
      </c>
      <c r="R302" s="10"/>
    </row>
    <row r="303" spans="1:18" x14ac:dyDescent="0.25">
      <c r="A303" s="18" t="s">
        <v>51</v>
      </c>
      <c r="B303" s="12" t="s">
        <v>53</v>
      </c>
      <c r="C303" s="13">
        <v>2024</v>
      </c>
      <c r="D303" s="12" t="s">
        <v>10</v>
      </c>
      <c r="E303" s="14" t="s">
        <v>3</v>
      </c>
      <c r="F303" s="22">
        <v>2813.25</v>
      </c>
      <c r="G303" s="22">
        <v>267.75</v>
      </c>
      <c r="H303" s="22">
        <v>911.25</v>
      </c>
      <c r="I303" s="22">
        <v>497.25</v>
      </c>
      <c r="J303" s="22">
        <v>194</v>
      </c>
      <c r="K303" s="22">
        <v>176</v>
      </c>
      <c r="L303" s="22">
        <v>162</v>
      </c>
      <c r="M303" s="22">
        <v>145</v>
      </c>
      <c r="N303" s="22">
        <v>128</v>
      </c>
      <c r="O303" s="22">
        <v>97.5</v>
      </c>
      <c r="P303" s="22">
        <v>68.5</v>
      </c>
      <c r="Q303" s="22">
        <v>166</v>
      </c>
      <c r="R303" s="10"/>
    </row>
    <row r="304" spans="1:18" x14ac:dyDescent="0.25">
      <c r="A304" s="18" t="s">
        <v>51</v>
      </c>
      <c r="B304" s="12" t="s">
        <v>53</v>
      </c>
      <c r="C304" s="13">
        <v>2024</v>
      </c>
      <c r="D304" s="12" t="s">
        <v>10</v>
      </c>
      <c r="E304" s="14" t="s">
        <v>4</v>
      </c>
      <c r="F304" s="22">
        <f>SUM(F302:F303)</f>
        <v>5365.5</v>
      </c>
      <c r="G304" s="22">
        <f t="shared" ref="G304:Q304" si="611">SUM(G302:G303)</f>
        <v>548.75</v>
      </c>
      <c r="H304" s="22">
        <f t="shared" si="611"/>
        <v>1680.75</v>
      </c>
      <c r="I304" s="22">
        <f t="shared" si="611"/>
        <v>885.75</v>
      </c>
      <c r="J304" s="22">
        <f t="shared" si="611"/>
        <v>329</v>
      </c>
      <c r="K304" s="22">
        <f t="shared" si="611"/>
        <v>325.5</v>
      </c>
      <c r="L304" s="22">
        <f t="shared" si="611"/>
        <v>295.25</v>
      </c>
      <c r="M304" s="22">
        <f t="shared" si="611"/>
        <v>266.5</v>
      </c>
      <c r="N304" s="22">
        <f t="shared" si="611"/>
        <v>249.25</v>
      </c>
      <c r="O304" s="22">
        <f t="shared" si="611"/>
        <v>204.75</v>
      </c>
      <c r="P304" s="22">
        <f t="shared" si="611"/>
        <v>139.5</v>
      </c>
      <c r="Q304" s="22">
        <f t="shared" si="611"/>
        <v>440.5</v>
      </c>
      <c r="R304" s="10"/>
    </row>
    <row r="305" spans="1:18" x14ac:dyDescent="0.25">
      <c r="A305" s="18" t="s">
        <v>51</v>
      </c>
      <c r="B305" s="12" t="s">
        <v>53</v>
      </c>
      <c r="C305" s="13">
        <v>2024</v>
      </c>
      <c r="D305" s="12" t="s">
        <v>10</v>
      </c>
      <c r="E305" s="14" t="s">
        <v>45</v>
      </c>
      <c r="F305" s="22">
        <f>(F300+F304+F296+F292)/4</f>
        <v>5737.6666666666679</v>
      </c>
      <c r="G305" s="22">
        <f t="shared" ref="G305" si="612">(G300+G304+G296+G292)/4</f>
        <v>550.47916666666663</v>
      </c>
      <c r="H305" s="22">
        <f t="shared" ref="H305" si="613">(H300+H304+H296+H292)/4</f>
        <v>1735.4791666666667</v>
      </c>
      <c r="I305" s="22">
        <f t="shared" ref="I305" si="614">(I300+I304+I296+I292)/4</f>
        <v>1013.4791666666666</v>
      </c>
      <c r="J305" s="22">
        <f t="shared" ref="J305" si="615">(J300+J304+J296+J292)/4</f>
        <v>368.66666666666669</v>
      </c>
      <c r="K305" s="22">
        <f t="shared" ref="K305" si="616">(K300+K304+K296+K292)/4</f>
        <v>357.16666666666669</v>
      </c>
      <c r="L305" s="22">
        <f t="shared" ref="L305" si="617">(L300+L304+L296+L292)/4</f>
        <v>321.3125</v>
      </c>
      <c r="M305" s="22">
        <f t="shared" ref="M305" si="618">(M300+M304+M296+M292)/4</f>
        <v>299.33333333333331</v>
      </c>
      <c r="N305" s="22">
        <f t="shared" ref="N305" si="619">(N300+N304+N296+N292)/4</f>
        <v>267.3125</v>
      </c>
      <c r="O305" s="22">
        <f t="shared" ref="O305" si="620">(O300+O304+O296+O292)/4</f>
        <v>221.77083333333334</v>
      </c>
      <c r="P305" s="22">
        <f t="shared" ref="P305" si="621">(P300+P304+P296+P292)/4</f>
        <v>150.70833333333334</v>
      </c>
      <c r="Q305" s="22">
        <f t="shared" ref="Q305" si="622">(Q300+Q304+Q296+Q292)/4</f>
        <v>451.95833333333331</v>
      </c>
      <c r="R305" s="10"/>
    </row>
    <row r="306" spans="1:18" x14ac:dyDescent="0.25">
      <c r="A306" s="18" t="s">
        <v>51</v>
      </c>
      <c r="B306" s="12" t="s">
        <v>53</v>
      </c>
      <c r="C306" s="13">
        <v>2024</v>
      </c>
      <c r="D306" s="12" t="s">
        <v>11</v>
      </c>
      <c r="E306" s="14" t="s">
        <v>2</v>
      </c>
      <c r="F306" s="22">
        <v>2511.4</v>
      </c>
      <c r="G306" s="22">
        <v>279.2</v>
      </c>
      <c r="H306" s="22">
        <v>766.2</v>
      </c>
      <c r="I306" s="22">
        <v>371.2</v>
      </c>
      <c r="J306" s="22">
        <v>131.80000000000001</v>
      </c>
      <c r="K306" s="22">
        <v>148</v>
      </c>
      <c r="L306" s="22">
        <v>130</v>
      </c>
      <c r="M306" s="22">
        <v>119</v>
      </c>
      <c r="N306" s="22">
        <v>119.8</v>
      </c>
      <c r="O306" s="22">
        <v>105</v>
      </c>
      <c r="P306" s="22">
        <v>69.8</v>
      </c>
      <c r="Q306" s="22">
        <v>271.39999999999998</v>
      </c>
      <c r="R306" s="10"/>
    </row>
    <row r="307" spans="1:18" x14ac:dyDescent="0.25">
      <c r="A307" s="18" t="s">
        <v>51</v>
      </c>
      <c r="B307" s="12" t="s">
        <v>53</v>
      </c>
      <c r="C307" s="13">
        <v>2024</v>
      </c>
      <c r="D307" s="12" t="s">
        <v>11</v>
      </c>
      <c r="E307" s="14" t="s">
        <v>3</v>
      </c>
      <c r="F307" s="22">
        <v>2749.8</v>
      </c>
      <c r="G307" s="22">
        <v>265.39999999999998</v>
      </c>
      <c r="H307" s="22">
        <v>900.8</v>
      </c>
      <c r="I307" s="22">
        <v>475</v>
      </c>
      <c r="J307" s="22">
        <v>188.4</v>
      </c>
      <c r="K307" s="22">
        <v>169.6</v>
      </c>
      <c r="L307" s="22">
        <v>157.19999999999999</v>
      </c>
      <c r="M307" s="22">
        <v>140</v>
      </c>
      <c r="N307" s="22">
        <v>125.6</v>
      </c>
      <c r="O307" s="22">
        <v>96.4</v>
      </c>
      <c r="P307" s="22">
        <v>66</v>
      </c>
      <c r="Q307" s="22">
        <v>165.4</v>
      </c>
      <c r="R307" s="10"/>
    </row>
    <row r="308" spans="1:18" x14ac:dyDescent="0.25">
      <c r="A308" s="18" t="s">
        <v>51</v>
      </c>
      <c r="B308" s="12" t="s">
        <v>53</v>
      </c>
      <c r="C308" s="13">
        <v>2024</v>
      </c>
      <c r="D308" s="12" t="s">
        <v>11</v>
      </c>
      <c r="E308" s="14" t="s">
        <v>4</v>
      </c>
      <c r="F308" s="22">
        <v>5261.2</v>
      </c>
      <c r="G308" s="22">
        <v>544.6</v>
      </c>
      <c r="H308" s="22">
        <v>1667</v>
      </c>
      <c r="I308" s="22">
        <v>846.2</v>
      </c>
      <c r="J308" s="22">
        <v>320.2</v>
      </c>
      <c r="K308" s="22">
        <v>317.60000000000002</v>
      </c>
      <c r="L308" s="22">
        <v>287.2</v>
      </c>
      <c r="M308" s="22">
        <v>259</v>
      </c>
      <c r="N308" s="22">
        <v>245.4</v>
      </c>
      <c r="O308" s="22">
        <v>201.4</v>
      </c>
      <c r="P308" s="22">
        <v>135.80000000000001</v>
      </c>
      <c r="Q308" s="22">
        <v>436.8</v>
      </c>
      <c r="R308" s="10"/>
    </row>
    <row r="309" spans="1:18" x14ac:dyDescent="0.25">
      <c r="A309" s="18" t="s">
        <v>51</v>
      </c>
      <c r="B309" s="12" t="s">
        <v>53</v>
      </c>
      <c r="C309" s="13">
        <v>2024</v>
      </c>
      <c r="D309" s="12" t="s">
        <v>11</v>
      </c>
      <c r="E309" s="14" t="s">
        <v>45</v>
      </c>
      <c r="F309" s="22">
        <f>(F304+F308+F300+F296+F292)/5</f>
        <v>5642.3733333333339</v>
      </c>
      <c r="G309" s="22">
        <f t="shared" ref="G309" si="623">(G304+G308+G300+G296+G292)/5</f>
        <v>549.30333333333328</v>
      </c>
      <c r="H309" s="22">
        <f>(H304+H308+H300+H296+H292)/5</f>
        <v>1721.7833333333335</v>
      </c>
      <c r="I309" s="22">
        <f t="shared" ref="I309" si="624">(I304+I308+I300+I296+I292)/5</f>
        <v>980.02333333333331</v>
      </c>
      <c r="J309" s="22">
        <f t="shared" ref="J309" si="625">(J304+J308+J300+J296+J292)/5</f>
        <v>358.97333333333336</v>
      </c>
      <c r="K309" s="22">
        <f t="shared" ref="K309" si="626">(K304+K308+K300+K296+K292)/5</f>
        <v>349.25333333333333</v>
      </c>
      <c r="L309" s="22">
        <f t="shared" ref="L309" si="627">(L304+L308+L300+L296+L292)/5</f>
        <v>314.49</v>
      </c>
      <c r="M309" s="22">
        <f t="shared" ref="M309" si="628">(M304+M308+M300+M296+M292)/5</f>
        <v>291.26666666666665</v>
      </c>
      <c r="N309" s="22">
        <f t="shared" ref="N309" si="629">(N304+N308+N300+N296+N292)/5</f>
        <v>262.93</v>
      </c>
      <c r="O309" s="22">
        <f t="shared" ref="O309" si="630">(O304+O308+O300+O296+O292)/5</f>
        <v>217.69666666666666</v>
      </c>
      <c r="P309" s="22">
        <f t="shared" ref="P309" si="631">(P304+P308+P300+P296+P292)/5</f>
        <v>147.72666666666666</v>
      </c>
      <c r="Q309" s="22">
        <f t="shared" ref="Q309" si="632">(Q304+Q308+Q300+Q296+Q292)/5</f>
        <v>448.92666666666662</v>
      </c>
      <c r="R309" s="10"/>
    </row>
    <row r="310" spans="1:18" x14ac:dyDescent="0.25">
      <c r="A310" s="18" t="s">
        <v>51</v>
      </c>
      <c r="B310" s="12" t="s">
        <v>53</v>
      </c>
      <c r="C310" s="13">
        <v>2024</v>
      </c>
      <c r="D310" s="12" t="s">
        <v>12</v>
      </c>
      <c r="E310" s="14" t="s">
        <v>2</v>
      </c>
      <c r="F310" s="22">
        <v>2483.5</v>
      </c>
      <c r="G310" s="22">
        <v>276.5</v>
      </c>
      <c r="H310" s="22">
        <v>761.83333333333337</v>
      </c>
      <c r="I310" s="22">
        <v>359</v>
      </c>
      <c r="J310" s="22">
        <v>130</v>
      </c>
      <c r="K310" s="22">
        <v>146.66666666666666</v>
      </c>
      <c r="L310" s="22">
        <v>128.5</v>
      </c>
      <c r="M310" s="22">
        <v>117.16666666666667</v>
      </c>
      <c r="N310" s="22">
        <v>119.33333333333333</v>
      </c>
      <c r="O310" s="22">
        <v>103.5</v>
      </c>
      <c r="P310" s="22">
        <v>69.333333333333329</v>
      </c>
      <c r="Q310" s="22">
        <v>271.66666666666669</v>
      </c>
      <c r="R310" s="10"/>
    </row>
    <row r="311" spans="1:18" x14ac:dyDescent="0.25">
      <c r="A311" s="18" t="s">
        <v>51</v>
      </c>
      <c r="B311" s="12" t="s">
        <v>53</v>
      </c>
      <c r="C311" s="13">
        <v>2024</v>
      </c>
      <c r="D311" s="12" t="s">
        <v>12</v>
      </c>
      <c r="E311" s="14" t="s">
        <v>3</v>
      </c>
      <c r="F311" s="22">
        <v>2682.1666666666665</v>
      </c>
      <c r="G311" s="22">
        <v>264</v>
      </c>
      <c r="H311" s="22">
        <v>896.33333333333337</v>
      </c>
      <c r="I311" s="22">
        <v>460.33333333333331</v>
      </c>
      <c r="J311" s="22">
        <v>186.16666666666666</v>
      </c>
      <c r="K311" s="22">
        <v>165.66666666666666</v>
      </c>
      <c r="L311" s="22">
        <v>154.66666666666666</v>
      </c>
      <c r="M311" s="22">
        <v>137.5</v>
      </c>
      <c r="N311" s="22">
        <v>124.33333333333333</v>
      </c>
      <c r="O311" s="22">
        <v>96.833333333333329</v>
      </c>
      <c r="P311" s="22">
        <v>65</v>
      </c>
      <c r="Q311" s="22">
        <v>166.66666666666666</v>
      </c>
      <c r="R311" s="10"/>
    </row>
    <row r="312" spans="1:18" x14ac:dyDescent="0.25">
      <c r="A312" s="18" t="s">
        <v>51</v>
      </c>
      <c r="B312" s="12" t="s">
        <v>53</v>
      </c>
      <c r="C312" s="13">
        <v>2024</v>
      </c>
      <c r="D312" s="12" t="s">
        <v>12</v>
      </c>
      <c r="E312" s="14" t="s">
        <v>4</v>
      </c>
      <c r="F312" s="22">
        <v>5166</v>
      </c>
      <c r="G312" s="22">
        <v>540.5</v>
      </c>
      <c r="H312" s="22">
        <v>1658.1666666666667</v>
      </c>
      <c r="I312" s="22">
        <v>819.33333333333337</v>
      </c>
      <c r="J312" s="22">
        <v>316.16666666666669</v>
      </c>
      <c r="K312" s="22">
        <v>312.33333333333331</v>
      </c>
      <c r="L312" s="22">
        <v>283.16666666666669</v>
      </c>
      <c r="M312" s="22">
        <v>254.66666666666666</v>
      </c>
      <c r="N312" s="22">
        <v>243.66666666666666</v>
      </c>
      <c r="O312" s="22">
        <v>200.33333333333334</v>
      </c>
      <c r="P312" s="22">
        <v>134.33333333333334</v>
      </c>
      <c r="Q312" s="22">
        <v>438.33333333333331</v>
      </c>
      <c r="R312" s="10"/>
    </row>
    <row r="313" spans="1:18" x14ac:dyDescent="0.25">
      <c r="A313" s="18" t="s">
        <v>51</v>
      </c>
      <c r="B313" s="12" t="s">
        <v>53</v>
      </c>
      <c r="C313" s="13">
        <v>2024</v>
      </c>
      <c r="D313" s="12" t="s">
        <v>12</v>
      </c>
      <c r="E313" s="14" t="s">
        <v>45</v>
      </c>
      <c r="F313" s="22">
        <f>(F308+F312+F304+F300+F296+F292)/6</f>
        <v>5562.9777777777781</v>
      </c>
      <c r="G313" s="22">
        <f t="shared" ref="G313" si="633">(G308+G312+G304+G300+G296+G292)/6</f>
        <v>547.83611111111111</v>
      </c>
      <c r="H313" s="22">
        <f t="shared" ref="H313" si="634">(H308+H312+H304+H300+H296+H292)/6</f>
        <v>1711.1805555555557</v>
      </c>
      <c r="I313" s="22">
        <f t="shared" ref="I313" si="635">(I308+I312+I304+I300+I296+I292)/6</f>
        <v>953.24166666666667</v>
      </c>
      <c r="J313" s="22">
        <f t="shared" ref="J313" si="636">(J308+J312+J304+J300+J296+J292)/6</f>
        <v>351.8388888888889</v>
      </c>
      <c r="K313" s="22">
        <f t="shared" ref="K313" si="637">(K308+K312+K304+K300+K296+K292)/6</f>
        <v>343.10000000000008</v>
      </c>
      <c r="L313" s="22">
        <f t="shared" ref="L313" si="638">(L308+L312+L304+L300+L296+L292)/6</f>
        <v>309.26944444444445</v>
      </c>
      <c r="M313" s="22">
        <f t="shared" ref="M313" si="639">(M308+M312+M304+M300+M296+M292)/6</f>
        <v>285.16666666666669</v>
      </c>
      <c r="N313" s="22">
        <f t="shared" ref="N313" si="640">(N308+N312+N304+N300+N296+N292)/6</f>
        <v>259.71944444444443</v>
      </c>
      <c r="O313" s="22">
        <f t="shared" ref="O313" si="641">(O308+O312+O304+O300+O296+O292)/6</f>
        <v>214.80277777777778</v>
      </c>
      <c r="P313" s="22">
        <f t="shared" ref="P313" si="642">(P308+P312+P304+P300+P296+P292)/6</f>
        <v>145.49444444444444</v>
      </c>
      <c r="Q313" s="22">
        <f t="shared" ref="Q313" si="643">(Q308+Q312+Q304+Q300+Q296+Q292)/6</f>
        <v>447.16111111111104</v>
      </c>
      <c r="R313" s="10"/>
    </row>
    <row r="314" spans="1:18" x14ac:dyDescent="0.25">
      <c r="A314" s="18" t="s">
        <v>51</v>
      </c>
      <c r="B314" s="12" t="s">
        <v>53</v>
      </c>
      <c r="C314" s="13">
        <v>2024</v>
      </c>
      <c r="D314" s="12" t="s">
        <v>13</v>
      </c>
      <c r="E314" s="14" t="s">
        <v>2</v>
      </c>
      <c r="F314" s="22">
        <v>2495.7142857142858</v>
      </c>
      <c r="G314" s="22">
        <v>274</v>
      </c>
      <c r="H314" s="22">
        <v>766.85714285714289</v>
      </c>
      <c r="I314" s="22">
        <v>352.85714285714283</v>
      </c>
      <c r="J314" s="22">
        <v>130.57142857142858</v>
      </c>
      <c r="K314" s="22">
        <v>148.28571428571428</v>
      </c>
      <c r="L314" s="22">
        <v>128.42857142857142</v>
      </c>
      <c r="M314" s="22">
        <v>117.71428571428571</v>
      </c>
      <c r="N314" s="22">
        <v>121.28571428571429</v>
      </c>
      <c r="O314" s="22">
        <v>105.85714285714286</v>
      </c>
      <c r="P314" s="22">
        <v>70.428571428571431</v>
      </c>
      <c r="Q314" s="22">
        <v>279.42857142857144</v>
      </c>
      <c r="R314" s="10"/>
    </row>
    <row r="315" spans="1:18" x14ac:dyDescent="0.25">
      <c r="A315" s="18" t="s">
        <v>51</v>
      </c>
      <c r="B315" s="12" t="s">
        <v>53</v>
      </c>
      <c r="C315" s="13">
        <v>2024</v>
      </c>
      <c r="D315" s="12" t="s">
        <v>13</v>
      </c>
      <c r="E315" s="14" t="s">
        <v>3</v>
      </c>
      <c r="F315" s="22">
        <v>2731.8571428571427</v>
      </c>
      <c r="G315" s="22">
        <v>265.28571428571428</v>
      </c>
      <c r="H315" s="22">
        <v>903.28571428571433</v>
      </c>
      <c r="I315" s="22">
        <v>455.28571428571428</v>
      </c>
      <c r="J315" s="22">
        <v>187.28571428571428</v>
      </c>
      <c r="K315" s="22">
        <v>163.85714285714286</v>
      </c>
      <c r="L315" s="22">
        <v>154.42857142857142</v>
      </c>
      <c r="M315" s="22">
        <v>137.85714285714286</v>
      </c>
      <c r="N315" s="22">
        <v>126.28571428571429</v>
      </c>
      <c r="O315" s="22">
        <v>99.714285714285708</v>
      </c>
      <c r="P315" s="22">
        <v>66</v>
      </c>
      <c r="Q315" s="22">
        <v>172.57142857142858</v>
      </c>
      <c r="R315" s="10"/>
    </row>
    <row r="316" spans="1:18" x14ac:dyDescent="0.25">
      <c r="A316" s="18" t="s">
        <v>51</v>
      </c>
      <c r="B316" s="12" t="s">
        <v>53</v>
      </c>
      <c r="C316" s="13">
        <v>2024</v>
      </c>
      <c r="D316" s="12" t="s">
        <v>13</v>
      </c>
      <c r="E316" s="14" t="s">
        <v>4</v>
      </c>
      <c r="F316" s="22">
        <v>5227.5714285714284</v>
      </c>
      <c r="G316" s="22">
        <v>539.28571428571433</v>
      </c>
      <c r="H316" s="22">
        <v>1670.1428571428571</v>
      </c>
      <c r="I316" s="22">
        <v>808.14285714285711</v>
      </c>
      <c r="J316" s="22">
        <v>317.85714285714283</v>
      </c>
      <c r="K316" s="22">
        <v>312.14285714285717</v>
      </c>
      <c r="L316" s="22">
        <v>282.85714285714283</v>
      </c>
      <c r="M316" s="22">
        <v>255.57142857142858</v>
      </c>
      <c r="N316" s="22">
        <v>247.57142857142858</v>
      </c>
      <c r="O316" s="22">
        <v>205.57142857142858</v>
      </c>
      <c r="P316" s="22">
        <v>136.42857142857142</v>
      </c>
      <c r="Q316" s="22">
        <v>452</v>
      </c>
      <c r="R316" s="10"/>
    </row>
    <row r="317" spans="1:18" x14ac:dyDescent="0.25">
      <c r="A317" s="18" t="s">
        <v>51</v>
      </c>
      <c r="B317" s="12" t="s">
        <v>53</v>
      </c>
      <c r="C317" s="13">
        <v>2024</v>
      </c>
      <c r="D317" s="12" t="s">
        <v>13</v>
      </c>
      <c r="E317" s="14" t="s">
        <v>45</v>
      </c>
      <c r="F317" s="22">
        <f>(F312+F316+F308+F304+F300+F296+F292)/7</f>
        <v>5515.0625850340139</v>
      </c>
      <c r="G317" s="22">
        <f t="shared" ref="G317" si="644">(G312+G316+G308+G304+G300+G296+G292)/7</f>
        <v>546.61462585034008</v>
      </c>
      <c r="H317" s="22">
        <f t="shared" ref="H317" si="645">(H312+H316+H308+H304+H300+H296+H292)/7</f>
        <v>1705.3180272108843</v>
      </c>
      <c r="I317" s="22">
        <f t="shared" ref="I317" si="646">(I312+I316+I308+I304+I300+I296+I292)/7</f>
        <v>932.51326530612255</v>
      </c>
      <c r="J317" s="22">
        <f t="shared" ref="J317" si="647">(J312+J316+J308+J304+J300+J296+J292)/7</f>
        <v>346.98435374149659</v>
      </c>
      <c r="K317" s="22">
        <f t="shared" ref="K317" si="648">(K312+K316+K308+K304+K300+K296+K292)/7</f>
        <v>338.6775510204082</v>
      </c>
      <c r="L317" s="22">
        <f t="shared" ref="L317" si="649">(L312+L316+L308+L304+L300+L296+L292)/7</f>
        <v>305.49625850340135</v>
      </c>
      <c r="M317" s="22">
        <f t="shared" ref="M317" si="650">(M312+M316+M308+M304+M300+M296+M292)/7</f>
        <v>280.93877551020404</v>
      </c>
      <c r="N317" s="22">
        <f t="shared" ref="N317" si="651">(N312+N316+N308+N304+N300+N296+N292)/7</f>
        <v>257.98401360544216</v>
      </c>
      <c r="O317" s="22">
        <f t="shared" ref="O317" si="652">(O312+O316+O308+O304+O300+O296+O292)/7</f>
        <v>213.48401360544219</v>
      </c>
      <c r="P317" s="22">
        <f t="shared" ref="P317" si="653">(P312+P316+P308+P304+P300+P296+P292)/7</f>
        <v>144.19931972789115</v>
      </c>
      <c r="Q317" s="22">
        <f t="shared" ref="Q317" si="654">(Q312+Q316+Q308+Q304+Q300+Q296+Q292)/7</f>
        <v>447.85238095238094</v>
      </c>
      <c r="R317" s="10"/>
    </row>
    <row r="318" spans="1:18" x14ac:dyDescent="0.25">
      <c r="A318" s="18" t="s">
        <v>51</v>
      </c>
      <c r="B318" s="12" t="s">
        <v>53</v>
      </c>
      <c r="C318" s="13">
        <v>2024</v>
      </c>
      <c r="D318" s="12" t="s">
        <v>14</v>
      </c>
      <c r="E318" s="14" t="s">
        <v>2</v>
      </c>
      <c r="F318" s="22">
        <v>2474.25</v>
      </c>
      <c r="G318" s="22">
        <v>266.625</v>
      </c>
      <c r="H318" s="22">
        <v>763.625</v>
      </c>
      <c r="I318" s="22">
        <v>344.125</v>
      </c>
      <c r="J318" s="22">
        <v>130</v>
      </c>
      <c r="K318" s="22">
        <v>146.875</v>
      </c>
      <c r="L318" s="22">
        <v>126.5</v>
      </c>
      <c r="M318" s="22">
        <v>116.875</v>
      </c>
      <c r="N318" s="22">
        <v>121</v>
      </c>
      <c r="O318" s="22">
        <v>106.25</v>
      </c>
      <c r="P318" s="22">
        <v>70.625</v>
      </c>
      <c r="Q318" s="22">
        <v>281.75</v>
      </c>
      <c r="R318" s="10"/>
    </row>
    <row r="319" spans="1:18" x14ac:dyDescent="0.25">
      <c r="A319" s="18" t="s">
        <v>51</v>
      </c>
      <c r="B319" s="12" t="s">
        <v>53</v>
      </c>
      <c r="C319" s="13">
        <v>2024</v>
      </c>
      <c r="D319" s="12" t="s">
        <v>14</v>
      </c>
      <c r="E319" s="14" t="s">
        <v>3</v>
      </c>
      <c r="F319" s="22">
        <v>2708</v>
      </c>
      <c r="G319" s="22">
        <v>261.75</v>
      </c>
      <c r="H319" s="22">
        <v>894.625</v>
      </c>
      <c r="I319" s="22">
        <v>445</v>
      </c>
      <c r="J319" s="22">
        <v>185.375</v>
      </c>
      <c r="K319" s="22">
        <v>159.875</v>
      </c>
      <c r="L319" s="22">
        <v>153</v>
      </c>
      <c r="M319" s="22">
        <v>137</v>
      </c>
      <c r="N319" s="22">
        <v>126.875</v>
      </c>
      <c r="O319" s="22">
        <v>100.5</v>
      </c>
      <c r="P319" s="22">
        <v>67</v>
      </c>
      <c r="Q319" s="22">
        <v>177</v>
      </c>
      <c r="R319" s="10"/>
    </row>
    <row r="320" spans="1:18" x14ac:dyDescent="0.25">
      <c r="A320" s="18" t="s">
        <v>51</v>
      </c>
      <c r="B320" s="12" t="s">
        <v>53</v>
      </c>
      <c r="C320" s="13">
        <v>2024</v>
      </c>
      <c r="D320" s="12" t="s">
        <v>14</v>
      </c>
      <c r="E320" s="14" t="s">
        <v>4</v>
      </c>
      <c r="F320" s="22">
        <v>5182.25</v>
      </c>
      <c r="G320" s="22">
        <v>528.375</v>
      </c>
      <c r="H320" s="22">
        <v>1658.25</v>
      </c>
      <c r="I320" s="22">
        <v>789.125</v>
      </c>
      <c r="J320" s="22">
        <v>315.375</v>
      </c>
      <c r="K320" s="22">
        <v>306.75</v>
      </c>
      <c r="L320" s="22">
        <v>279.5</v>
      </c>
      <c r="M320" s="22">
        <v>253.875</v>
      </c>
      <c r="N320" s="22">
        <v>247.875</v>
      </c>
      <c r="O320" s="22">
        <v>206.75</v>
      </c>
      <c r="P320" s="22">
        <v>137.625</v>
      </c>
      <c r="Q320" s="22">
        <v>458.75</v>
      </c>
      <c r="R320" s="10"/>
    </row>
    <row r="321" spans="1:18" x14ac:dyDescent="0.25">
      <c r="A321" s="18" t="s">
        <v>51</v>
      </c>
      <c r="B321" s="12" t="s">
        <v>53</v>
      </c>
      <c r="C321" s="13">
        <v>2024</v>
      </c>
      <c r="D321" s="12" t="s">
        <v>14</v>
      </c>
      <c r="E321" s="14" t="s">
        <v>45</v>
      </c>
      <c r="F321" s="22">
        <f>(F316+F320+F312+F308+F304+F300+F296+F292)/8</f>
        <v>5473.461011904762</v>
      </c>
      <c r="G321" s="22">
        <f t="shared" ref="G321" si="655">(G316+G320+G312+G308+G304+G300+G296+G292)/8</f>
        <v>544.33467261904752</v>
      </c>
      <c r="H321" s="22">
        <f t="shared" ref="H321" si="656">(H316+H320+H312+H308+H304+H300+H296+H292)/8</f>
        <v>1699.4345238095236</v>
      </c>
      <c r="I321" s="22">
        <f t="shared" ref="I321" si="657">(I316+I320+I312+I308+I304+I300+I296+I292)/8</f>
        <v>914.5897321428572</v>
      </c>
      <c r="J321" s="22">
        <f t="shared" ref="J321" si="658">(J316+J320+J312+J308+J304+J300+J296+J292)/8</f>
        <v>343.03318452380955</v>
      </c>
      <c r="K321" s="22">
        <f t="shared" ref="K321" si="659">(K316+K320+K312+K308+K304+K300+K296+K292)/8</f>
        <v>334.68660714285716</v>
      </c>
      <c r="L321" s="22">
        <f t="shared" ref="L321" si="660">(L316+L320+L312+L308+L304+L300+L296+L292)/8</f>
        <v>302.24672619047624</v>
      </c>
      <c r="M321" s="22">
        <f t="shared" ref="M321" si="661">(M316+M320+M312+M308+M304+M300+M296+M292)/8</f>
        <v>277.55580357142856</v>
      </c>
      <c r="N321" s="22">
        <f t="shared" ref="N321" si="662">(N316+N320+N312+N308+N304+N300+N296+N292)/8</f>
        <v>256.72038690476188</v>
      </c>
      <c r="O321" s="22">
        <f t="shared" ref="O321" si="663">(O316+O320+O312+O308+O304+O300+O296+O292)/8</f>
        <v>212.64226190476191</v>
      </c>
      <c r="P321" s="22">
        <f t="shared" ref="P321" si="664">(P316+P320+P312+P308+P304+P300+P296+P292)/8</f>
        <v>143.37752976190478</v>
      </c>
      <c r="Q321" s="22">
        <f t="shared" ref="Q321" si="665">(Q316+Q320+Q312+Q308+Q304+Q300+Q296+Q292)/8</f>
        <v>449.21458333333334</v>
      </c>
      <c r="R321" s="10"/>
    </row>
    <row r="322" spans="1:18" x14ac:dyDescent="0.25">
      <c r="A322" s="18" t="s">
        <v>51</v>
      </c>
      <c r="B322" s="12" t="s">
        <v>53</v>
      </c>
      <c r="C322" s="13">
        <v>2024</v>
      </c>
      <c r="D322" s="12" t="s">
        <v>15</v>
      </c>
      <c r="E322" s="14" t="s">
        <v>2</v>
      </c>
      <c r="F322" s="22">
        <v>2432.8888888888887</v>
      </c>
      <c r="G322" s="22">
        <v>256.77777777777777</v>
      </c>
      <c r="H322" s="22">
        <v>756.44444444444446</v>
      </c>
      <c r="I322" s="22">
        <v>332.77777777777777</v>
      </c>
      <c r="J322" s="22">
        <v>127.88888888888889</v>
      </c>
      <c r="K322" s="22">
        <v>143.22222222222223</v>
      </c>
      <c r="L322" s="22">
        <v>123.66666666666667</v>
      </c>
      <c r="M322" s="22">
        <v>115.22222222222223</v>
      </c>
      <c r="N322" s="22">
        <v>119.44444444444444</v>
      </c>
      <c r="O322" s="22">
        <v>106</v>
      </c>
      <c r="P322" s="22">
        <v>70.777777777777771</v>
      </c>
      <c r="Q322" s="22">
        <v>280.66666666666669</v>
      </c>
      <c r="R322" s="10"/>
    </row>
    <row r="323" spans="1:18" x14ac:dyDescent="0.25">
      <c r="A323" s="18" t="s">
        <v>51</v>
      </c>
      <c r="B323" s="12" t="s">
        <v>53</v>
      </c>
      <c r="C323" s="13">
        <v>2024</v>
      </c>
      <c r="D323" s="12" t="s">
        <v>15</v>
      </c>
      <c r="E323" s="14" t="s">
        <v>3</v>
      </c>
      <c r="F323" s="22">
        <v>2643.2222222222222</v>
      </c>
      <c r="G323" s="22">
        <v>251.22222222222223</v>
      </c>
      <c r="H323" s="22">
        <v>878.55555555555554</v>
      </c>
      <c r="I323" s="22">
        <v>429</v>
      </c>
      <c r="J323" s="22">
        <v>180.22222222222223</v>
      </c>
      <c r="K323" s="22">
        <v>153.33333333333334</v>
      </c>
      <c r="L323" s="22">
        <v>148.44444444444446</v>
      </c>
      <c r="M323" s="22">
        <v>133.33333333333334</v>
      </c>
      <c r="N323" s="22">
        <v>124.88888888888889</v>
      </c>
      <c r="O323" s="22">
        <v>100</v>
      </c>
      <c r="P323" s="22">
        <v>66.111111111111114</v>
      </c>
      <c r="Q323" s="22">
        <v>178.11111111111111</v>
      </c>
      <c r="R323" s="10"/>
    </row>
    <row r="324" spans="1:18" x14ac:dyDescent="0.25">
      <c r="A324" s="18" t="s">
        <v>51</v>
      </c>
      <c r="B324" s="12" t="s">
        <v>53</v>
      </c>
      <c r="C324" s="13">
        <v>2024</v>
      </c>
      <c r="D324" s="12" t="s">
        <v>15</v>
      </c>
      <c r="E324" s="14" t="s">
        <v>4</v>
      </c>
      <c r="F324" s="22">
        <v>5076.1111111111113</v>
      </c>
      <c r="G324" s="22">
        <v>508</v>
      </c>
      <c r="H324" s="22">
        <v>1635</v>
      </c>
      <c r="I324" s="22">
        <v>761.77777777777783</v>
      </c>
      <c r="J324" s="22">
        <v>308.11111111111109</v>
      </c>
      <c r="K324" s="22">
        <v>296.55555555555554</v>
      </c>
      <c r="L324" s="22">
        <v>272.11111111111109</v>
      </c>
      <c r="M324" s="22">
        <v>248.55555555555554</v>
      </c>
      <c r="N324" s="22">
        <v>244.33333333333334</v>
      </c>
      <c r="O324" s="22">
        <v>206</v>
      </c>
      <c r="P324" s="22">
        <v>136.88888888888889</v>
      </c>
      <c r="Q324" s="22">
        <v>458.77777777777777</v>
      </c>
    </row>
    <row r="325" spans="1:18" x14ac:dyDescent="0.25">
      <c r="A325" s="18" t="s">
        <v>51</v>
      </c>
      <c r="B325" s="12" t="s">
        <v>53</v>
      </c>
      <c r="C325" s="13">
        <v>2024</v>
      </c>
      <c r="D325" s="12" t="s">
        <v>15</v>
      </c>
      <c r="E325" s="14" t="s">
        <v>45</v>
      </c>
      <c r="F325" s="22">
        <f>(F320+F324+F316+F312+F308+F304+F300+F296+F292)/9</f>
        <v>5429.3110229276899</v>
      </c>
      <c r="G325" s="22">
        <f t="shared" ref="G325" si="666">(G320+G324+G316+G312+G308+G304+G300+G296+G292)/9</f>
        <v>540.29748677248665</v>
      </c>
      <c r="H325" s="22">
        <f t="shared" ref="H325" si="667">(H320+H324+H316+H312+H308+H304+H300+H296+H292)/9</f>
        <v>1692.2751322751321</v>
      </c>
      <c r="I325" s="22">
        <f t="shared" ref="I325" si="668">(I320+I324+I316+I312+I308+I304+I300+I296+I292)/9</f>
        <v>897.61062610229283</v>
      </c>
      <c r="J325" s="22">
        <f t="shared" ref="J325" si="669">(J320+J324+J316+J312+J308+J304+J300+J296+J292)/9</f>
        <v>339.15295414462082</v>
      </c>
      <c r="K325" s="22">
        <f t="shared" ref="K325" si="670">(K320+K324+K316+K312+K308+K304+K300+K296+K292)/9</f>
        <v>330.44982363315694</v>
      </c>
      <c r="L325" s="22">
        <f t="shared" ref="L325" si="671">(L320+L324+L316+L312+L308+L304+L300+L296+L292)/9</f>
        <v>298.8983245149912</v>
      </c>
      <c r="M325" s="22">
        <f t="shared" ref="M325" si="672">(M320+M324+M316+M312+M308+M304+M300+M296+M292)/9</f>
        <v>274.33355379188714</v>
      </c>
      <c r="N325" s="22">
        <f t="shared" ref="N325" si="673">(N320+N324+N316+N312+N308+N304+N300+N296+N292)/9</f>
        <v>255.34404761904761</v>
      </c>
      <c r="O325" s="22">
        <f t="shared" ref="O325" si="674">(O320+O324+O316+O312+O308+O304+O300+O296+O292)/9</f>
        <v>211.90423280423281</v>
      </c>
      <c r="P325" s="22">
        <f t="shared" ref="P325" si="675">(P320+P324+P316+P312+P308+P304+P300+P296+P292)/9</f>
        <v>142.656569664903</v>
      </c>
      <c r="Q325" s="22">
        <f t="shared" ref="Q325" si="676">(Q320+Q324+Q316+Q312+Q308+Q304+Q300+Q296+Q292)/9</f>
        <v>450.27716049382718</v>
      </c>
    </row>
    <row r="326" spans="1:18" x14ac:dyDescent="0.25">
      <c r="A326" s="18" t="s">
        <v>51</v>
      </c>
      <c r="B326" s="12" t="s">
        <v>53</v>
      </c>
      <c r="C326" s="13">
        <v>2024</v>
      </c>
      <c r="D326" s="12" t="s">
        <v>16</v>
      </c>
      <c r="E326" s="14" t="s">
        <v>2</v>
      </c>
      <c r="F326" s="22">
        <v>2423</v>
      </c>
      <c r="G326" s="22">
        <v>248.6</v>
      </c>
      <c r="H326" s="22">
        <v>758.8</v>
      </c>
      <c r="I326" s="22">
        <v>326.39999999999998</v>
      </c>
      <c r="J326" s="22">
        <v>127.3</v>
      </c>
      <c r="K326" s="22">
        <v>142.9</v>
      </c>
      <c r="L326" s="22">
        <v>122.7</v>
      </c>
      <c r="M326" s="22">
        <v>114.9</v>
      </c>
      <c r="N326" s="22">
        <v>119.5</v>
      </c>
      <c r="O326" s="22">
        <v>106.8</v>
      </c>
      <c r="P326" s="22">
        <v>71.900000000000006</v>
      </c>
      <c r="Q326" s="22">
        <v>283.2</v>
      </c>
    </row>
    <row r="327" spans="1:18" x14ac:dyDescent="0.25">
      <c r="A327" s="18" t="s">
        <v>51</v>
      </c>
      <c r="B327" s="12" t="s">
        <v>53</v>
      </c>
      <c r="C327" s="13">
        <v>2024</v>
      </c>
      <c r="D327" s="12" t="s">
        <v>16</v>
      </c>
      <c r="E327" s="14" t="s">
        <v>3</v>
      </c>
      <c r="F327" s="22">
        <v>2616.5</v>
      </c>
      <c r="G327" s="22">
        <v>242.6</v>
      </c>
      <c r="H327" s="22">
        <v>876.3</v>
      </c>
      <c r="I327" s="22">
        <v>418.8</v>
      </c>
      <c r="J327" s="22">
        <v>178</v>
      </c>
      <c r="K327" s="22">
        <v>149.5</v>
      </c>
      <c r="L327" s="22">
        <v>146.1</v>
      </c>
      <c r="M327" s="22">
        <v>132.30000000000001</v>
      </c>
      <c r="N327" s="22">
        <v>124.9</v>
      </c>
      <c r="O327" s="22">
        <v>100</v>
      </c>
      <c r="P327" s="22">
        <v>66.099999999999994</v>
      </c>
      <c r="Q327" s="22">
        <v>181.9</v>
      </c>
    </row>
    <row r="328" spans="1:18" x14ac:dyDescent="0.25">
      <c r="A328" s="18" t="s">
        <v>51</v>
      </c>
      <c r="B328" s="12" t="s">
        <v>53</v>
      </c>
      <c r="C328" s="13">
        <v>2024</v>
      </c>
      <c r="D328" s="12" t="s">
        <v>16</v>
      </c>
      <c r="E328" s="14" t="s">
        <v>4</v>
      </c>
      <c r="F328" s="22">
        <v>5039.5</v>
      </c>
      <c r="G328" s="22">
        <v>491.2</v>
      </c>
      <c r="H328" s="22">
        <v>1635.1</v>
      </c>
      <c r="I328" s="22">
        <v>745.2</v>
      </c>
      <c r="J328" s="22">
        <v>305.3</v>
      </c>
      <c r="K328" s="22">
        <v>292.39999999999998</v>
      </c>
      <c r="L328" s="22">
        <v>268.8</v>
      </c>
      <c r="M328" s="22">
        <v>247.2</v>
      </c>
      <c r="N328" s="22">
        <v>244.4</v>
      </c>
      <c r="O328" s="22">
        <v>206.8</v>
      </c>
      <c r="P328" s="22">
        <v>138</v>
      </c>
      <c r="Q328" s="22">
        <v>465.1</v>
      </c>
    </row>
    <row r="329" spans="1:18" x14ac:dyDescent="0.25">
      <c r="A329" s="18" t="s">
        <v>51</v>
      </c>
      <c r="B329" s="12" t="s">
        <v>53</v>
      </c>
      <c r="C329" s="13">
        <v>2024</v>
      </c>
      <c r="D329" s="12" t="s">
        <v>16</v>
      </c>
      <c r="E329" s="14" t="s">
        <v>45</v>
      </c>
      <c r="F329" s="22">
        <f>(F324+F328+F320+F316+F312+F308+F304+F300+F296+F292)/10</f>
        <v>5390.3299206349211</v>
      </c>
      <c r="G329" s="22">
        <f t="shared" ref="G329" si="677">(G324+G328+G320+G316+G312+G308+G304+G300+G296+G292)/10</f>
        <v>535.38773809523809</v>
      </c>
      <c r="H329" s="22">
        <f t="shared" ref="H329" si="678">(H324+H328+H320+H316+H312+H308+H304+H300+H296+H292)/10</f>
        <v>1686.557619047619</v>
      </c>
      <c r="I329" s="22">
        <f t="shared" ref="I329" si="679">(I324+I328+I320+I316+I312+I308+I304+I300+I296+I292)/10</f>
        <v>882.36956349206355</v>
      </c>
      <c r="J329" s="22">
        <f t="shared" ref="J329" si="680">(J324+J328+J320+J316+J312+J308+J304+J300+J296+J292)/10</f>
        <v>335.7676587301587</v>
      </c>
      <c r="K329" s="22">
        <f t="shared" ref="K329" si="681">(K324+K328+K320+K316+K312+K308+K304+K300+K296+K292)/10</f>
        <v>326.64484126984127</v>
      </c>
      <c r="L329" s="22">
        <f t="shared" ref="L329" si="682">(L324+L328+L320+L316+L312+L308+L304+L300+L296+L292)/10</f>
        <v>295.88849206349204</v>
      </c>
      <c r="M329" s="22">
        <f t="shared" ref="M329" si="683">(M324+M328+M320+M316+M312+M308+M304+M300+M296+M292)/10</f>
        <v>271.62019841269841</v>
      </c>
      <c r="N329" s="22">
        <f t="shared" ref="N329" si="684">(N324+N328+N320+N316+N312+N308+N304+N300+N296+N292)/10</f>
        <v>254.24964285714287</v>
      </c>
      <c r="O329" s="22">
        <f t="shared" ref="O329" si="685">(O324+O328+O320+O316+O312+O308+O304+O300+O296+O292)/10</f>
        <v>211.39380952380952</v>
      </c>
      <c r="P329" s="22">
        <f t="shared" ref="P329" si="686">(P324+P328+P320+P316+P312+P308+P304+P300+P296+P292)/10</f>
        <v>142.19091269841269</v>
      </c>
      <c r="Q329" s="22">
        <f t="shared" ref="Q329" si="687">(Q324+Q328+Q320+Q316+Q312+Q308+Q304+Q300+Q296+Q292)/10</f>
        <v>451.75944444444451</v>
      </c>
    </row>
    <row r="330" spans="1:18" x14ac:dyDescent="0.25">
      <c r="A330" s="18" t="s">
        <v>51</v>
      </c>
      <c r="B330" s="12" t="s">
        <v>53</v>
      </c>
      <c r="C330" s="13">
        <v>2024</v>
      </c>
      <c r="D330" s="12" t="s">
        <v>17</v>
      </c>
      <c r="E330" s="14" t="s">
        <v>2</v>
      </c>
      <c r="F330" s="22">
        <v>2415.6363636363635</v>
      </c>
      <c r="G330" s="22">
        <v>240.81818181818181</v>
      </c>
      <c r="H330" s="22">
        <v>759.09090909090912</v>
      </c>
      <c r="I330" s="22">
        <v>321.54545454545456</v>
      </c>
      <c r="J330" s="22">
        <v>127.54545454545455</v>
      </c>
      <c r="K330" s="22">
        <v>143</v>
      </c>
      <c r="L330" s="22">
        <v>122.09090909090909</v>
      </c>
      <c r="M330" s="22">
        <v>115.63636363636364</v>
      </c>
      <c r="N330" s="22">
        <v>119.09090909090909</v>
      </c>
      <c r="O330" s="22">
        <v>107.63636363636364</v>
      </c>
      <c r="P330" s="22">
        <v>72.818181818181813</v>
      </c>
      <c r="Q330" s="22">
        <v>286.36363636363637</v>
      </c>
    </row>
    <row r="331" spans="1:18" x14ac:dyDescent="0.25">
      <c r="A331" s="18" t="s">
        <v>51</v>
      </c>
      <c r="B331" s="12" t="s">
        <v>53</v>
      </c>
      <c r="C331" s="13">
        <v>2024</v>
      </c>
      <c r="D331" s="12" t="s">
        <v>17</v>
      </c>
      <c r="E331" s="14" t="s">
        <v>3</v>
      </c>
      <c r="F331" s="22">
        <v>2596.2727272727275</v>
      </c>
      <c r="G331" s="22">
        <v>233.18181818181819</v>
      </c>
      <c r="H331" s="22">
        <v>876.72727272727275</v>
      </c>
      <c r="I331" s="22">
        <v>410.72727272727275</v>
      </c>
      <c r="J331" s="22">
        <v>176.54545454545453</v>
      </c>
      <c r="K331" s="22">
        <v>147</v>
      </c>
      <c r="L331" s="22">
        <v>144.54545454545453</v>
      </c>
      <c r="M331" s="22">
        <v>131.90909090909091</v>
      </c>
      <c r="N331" s="22">
        <v>125</v>
      </c>
      <c r="O331" s="22">
        <v>99.63636363636364</v>
      </c>
      <c r="P331" s="22">
        <v>66.181818181818187</v>
      </c>
      <c r="Q331" s="22">
        <v>184.81818181818181</v>
      </c>
    </row>
    <row r="332" spans="1:18" x14ac:dyDescent="0.25">
      <c r="A332" s="18" t="s">
        <v>51</v>
      </c>
      <c r="B332" s="12" t="s">
        <v>53</v>
      </c>
      <c r="C332" s="13">
        <v>2024</v>
      </c>
      <c r="D332" s="12" t="s">
        <v>17</v>
      </c>
      <c r="E332" s="14" t="s">
        <v>4</v>
      </c>
      <c r="F332" s="22">
        <v>5011.909090909091</v>
      </c>
      <c r="G332" s="22">
        <v>474</v>
      </c>
      <c r="H332" s="22">
        <v>1635.8181818181818</v>
      </c>
      <c r="I332" s="22">
        <v>732.27272727272725</v>
      </c>
      <c r="J332" s="22">
        <v>304.09090909090907</v>
      </c>
      <c r="K332" s="22">
        <v>290</v>
      </c>
      <c r="L332" s="22">
        <v>266.63636363636363</v>
      </c>
      <c r="M332" s="22">
        <v>247.54545454545453</v>
      </c>
      <c r="N332" s="22">
        <v>244.09090909090909</v>
      </c>
      <c r="O332" s="22">
        <v>207.27272727272728</v>
      </c>
      <c r="P332" s="22">
        <v>139</v>
      </c>
      <c r="Q332" s="22">
        <v>471.18181818181819</v>
      </c>
    </row>
    <row r="333" spans="1:18" x14ac:dyDescent="0.25">
      <c r="A333" s="18" t="s">
        <v>51</v>
      </c>
      <c r="B333" s="12" t="s">
        <v>53</v>
      </c>
      <c r="C333" s="13">
        <v>2024</v>
      </c>
      <c r="D333" s="12" t="s">
        <v>17</v>
      </c>
      <c r="E333" s="14" t="s">
        <v>45</v>
      </c>
      <c r="F333" s="22">
        <f>(F328+F332+F324+F320+F316+F312+F308+F304+F300+F296+F292)/11</f>
        <v>5355.9280270234822</v>
      </c>
      <c r="G333" s="22">
        <f t="shared" ref="G333" si="688">(G328+G332+G324+G320+G316+G312+G308+G304+G300+G296+G292)/11</f>
        <v>529.80703463203474</v>
      </c>
      <c r="H333" s="22">
        <f t="shared" ref="H333" si="689">(H328+H332+H324+H320+H316+H312+H308+H304+H300+H296+H292)/11</f>
        <v>1681.9449429358522</v>
      </c>
      <c r="I333" s="22">
        <f t="shared" ref="I333" si="690">(I328+I332+I324+I320+I316+I312+I308+I304+I300+I296+I292)/11</f>
        <v>868.72439656303288</v>
      </c>
      <c r="J333" s="22">
        <f t="shared" ref="J333" si="691">(J328+J332+J324+J320+J316+J312+J308+J304+J300+J296+J292)/11</f>
        <v>332.88795421749961</v>
      </c>
      <c r="K333" s="22">
        <f t="shared" ref="K333" si="692">(K328+K332+K324+K320+K316+K312+K308+K304+K300+K296+K292)/11</f>
        <v>323.31349206349205</v>
      </c>
      <c r="L333" s="22">
        <f t="shared" ref="L333" si="693">(L328+L332+L324+L320+L316+L312+L308+L304+L300+L296+L292)/11</f>
        <v>293.22920766102584</v>
      </c>
      <c r="M333" s="22">
        <f t="shared" ref="M333" si="694">(M328+M332+M324+M320+M316+M312+M308+M304+M300+M296+M292)/11</f>
        <v>269.4315853338581</v>
      </c>
      <c r="N333" s="22">
        <f t="shared" ref="N333" si="695">(N328+N332+N324+N320+N316+N312+N308+N304+N300+N296+N292)/11</f>
        <v>253.32612160566705</v>
      </c>
      <c r="O333" s="22">
        <f t="shared" ref="O333" si="696">(O328+O332+O324+O320+O316+O312+O308+O304+O300+O296+O292)/11</f>
        <v>211.01916568280203</v>
      </c>
      <c r="P333" s="22">
        <f t="shared" ref="P333" si="697">(P328+P332+P324+P320+P316+P312+P308+P304+P300+P296+P292)/11</f>
        <v>141.90082972582971</v>
      </c>
      <c r="Q333" s="22">
        <f t="shared" ref="Q333" si="698">(Q328+Q332+Q324+Q320+Q316+Q312+Q308+Q304+Q300+Q296+Q292)/11</f>
        <v>453.5251147842057</v>
      </c>
    </row>
    <row r="334" spans="1:18" x14ac:dyDescent="0.25">
      <c r="A334" s="18" t="s">
        <v>51</v>
      </c>
      <c r="B334" s="12" t="s">
        <v>53</v>
      </c>
      <c r="C334" s="13">
        <v>2024</v>
      </c>
      <c r="D334" s="12" t="s">
        <v>18</v>
      </c>
      <c r="E334" s="14" t="s">
        <v>2</v>
      </c>
      <c r="F334" s="22">
        <v>2386.0833333333335</v>
      </c>
      <c r="G334" s="22">
        <v>232.58333333333334</v>
      </c>
      <c r="H334" s="22">
        <v>751.25</v>
      </c>
      <c r="I334" s="22">
        <v>314</v>
      </c>
      <c r="J334" s="22">
        <v>126.5</v>
      </c>
      <c r="K334" s="22">
        <v>141.83333333333334</v>
      </c>
      <c r="L334" s="22">
        <v>120.41666666666667</v>
      </c>
      <c r="M334" s="22">
        <v>115</v>
      </c>
      <c r="N334" s="22">
        <v>117.75</v>
      </c>
      <c r="O334" s="22">
        <v>107.33333333333333</v>
      </c>
      <c r="P334" s="22">
        <v>73</v>
      </c>
      <c r="Q334" s="22">
        <v>286.41666666666669</v>
      </c>
    </row>
    <row r="335" spans="1:18" x14ac:dyDescent="0.25">
      <c r="A335" s="18" t="s">
        <v>51</v>
      </c>
      <c r="B335" s="12" t="s">
        <v>53</v>
      </c>
      <c r="C335" s="13">
        <v>2024</v>
      </c>
      <c r="D335" s="12" t="s">
        <v>18</v>
      </c>
      <c r="E335" s="14" t="s">
        <v>3</v>
      </c>
      <c r="F335" s="22">
        <v>2555.75</v>
      </c>
      <c r="G335" s="22">
        <v>223.5</v>
      </c>
      <c r="H335" s="22">
        <v>867.91666666666663</v>
      </c>
      <c r="I335" s="22">
        <v>401.41666666666669</v>
      </c>
      <c r="J335" s="22">
        <v>173.75</v>
      </c>
      <c r="K335" s="22">
        <v>143.58333333333334</v>
      </c>
      <c r="L335" s="22">
        <v>141.75</v>
      </c>
      <c r="M335" s="22">
        <v>130.41666666666666</v>
      </c>
      <c r="N335" s="22">
        <v>123.83333333333333</v>
      </c>
      <c r="O335" s="22">
        <v>98.5</v>
      </c>
      <c r="P335" s="22">
        <v>65.666666666666671</v>
      </c>
      <c r="Q335" s="22">
        <v>185.41666666666666</v>
      </c>
    </row>
    <row r="336" spans="1:18" x14ac:dyDescent="0.25">
      <c r="A336" s="18" t="s">
        <v>51</v>
      </c>
      <c r="B336" s="12" t="s">
        <v>53</v>
      </c>
      <c r="C336" s="13">
        <v>2024</v>
      </c>
      <c r="D336" s="12" t="s">
        <v>18</v>
      </c>
      <c r="E336" s="14" t="s">
        <v>4</v>
      </c>
      <c r="F336" s="22">
        <v>4941.833333333333</v>
      </c>
      <c r="G336" s="22">
        <v>456.08333333333331</v>
      </c>
      <c r="H336" s="22">
        <v>1619.1666666666667</v>
      </c>
      <c r="I336" s="22">
        <v>715.41666666666663</v>
      </c>
      <c r="J336" s="22">
        <v>300.25</v>
      </c>
      <c r="K336" s="22">
        <v>285.41666666666669</v>
      </c>
      <c r="L336" s="22">
        <v>262.16666666666669</v>
      </c>
      <c r="M336" s="22">
        <v>245.41666666666666</v>
      </c>
      <c r="N336" s="22">
        <v>241.58333333333334</v>
      </c>
      <c r="O336" s="22">
        <v>205.83333333333334</v>
      </c>
      <c r="P336" s="22">
        <v>138.66666666666666</v>
      </c>
      <c r="Q336" s="22">
        <v>471.83333333333331</v>
      </c>
    </row>
    <row r="337" spans="1:17" x14ac:dyDescent="0.25">
      <c r="A337" s="18" t="s">
        <v>51</v>
      </c>
      <c r="B337" s="12" t="s">
        <v>53</v>
      </c>
      <c r="C337" s="13">
        <v>2024</v>
      </c>
      <c r="D337" s="12" t="s">
        <v>18</v>
      </c>
      <c r="E337" s="14" t="s">
        <v>5</v>
      </c>
      <c r="F337" s="22">
        <f>(F332+F336+F328+F324+F320+F316+F312+F308+F304+F300+F296+F292)/12</f>
        <v>5321.4201358826358</v>
      </c>
      <c r="G337" s="22">
        <f t="shared" ref="G337" si="699">(G332+G336+G328+G324+G320+G316+G312+G308+G304+G300+G296+G292)/12</f>
        <v>523.66339285714287</v>
      </c>
      <c r="H337" s="22">
        <f t="shared" ref="H337" si="700">(H332+H336+H328+H324+H320+H316+H312+H308+H304+H300+H296+H292)/12</f>
        <v>1676.7134199134198</v>
      </c>
      <c r="I337" s="22">
        <f t="shared" ref="I337" si="701">(I332+I336+I328+I324+I320+I316+I312+I308+I304+I300+I296+I292)/12</f>
        <v>855.94875240500244</v>
      </c>
      <c r="J337" s="22">
        <f t="shared" ref="J337" si="702">(J332+J336+J328+J324+J320+J316+J312+J308+J304+J300+J296+J292)/12</f>
        <v>330.16812469937469</v>
      </c>
      <c r="K337" s="22">
        <f t="shared" ref="K337" si="703">(K332+K336+K328+K324+K320+K316+K312+K308+K304+K300+K296+K292)/12</f>
        <v>320.15542328042324</v>
      </c>
      <c r="L337" s="22">
        <f t="shared" ref="L337" si="704">(L332+L336+L328+L324+L320+L316+L312+L308+L304+L300+L296+L292)/12</f>
        <v>290.64066257816256</v>
      </c>
      <c r="M337" s="22">
        <f t="shared" ref="M337" si="705">(M332+M336+M328+M324+M320+M316+M312+M308+M304+M300+M296+M292)/12</f>
        <v>267.4303421115921</v>
      </c>
      <c r="N337" s="22">
        <f t="shared" ref="N337" si="706">(N332+N336+N328+N324+N320+N316+N312+N308+N304+N300+N296+N292)/12</f>
        <v>252.34755591630596</v>
      </c>
      <c r="O337" s="22">
        <f t="shared" ref="O337" si="707">(O332+O336+O328+O324+O320+O316+O312+O308+O304+O300+O296+O292)/12</f>
        <v>210.58701298701303</v>
      </c>
      <c r="P337" s="22">
        <f t="shared" ref="P337" si="708">(P332+P336+P328+P324+P320+P316+P312+P308+P304+P300+P296+P292)/12</f>
        <v>141.63131613756613</v>
      </c>
      <c r="Q337" s="22">
        <f t="shared" ref="Q337" si="709">(Q332+Q336+Q328+Q324+Q320+Q316+Q312+Q308+Q304+Q300+Q296+Q292)/12</f>
        <v>455.05079966329964</v>
      </c>
    </row>
    <row r="338" spans="1:17" x14ac:dyDescent="0.25">
      <c r="A338" s="18" t="s">
        <v>51</v>
      </c>
      <c r="B338" s="12" t="s">
        <v>53</v>
      </c>
      <c r="C338" s="13">
        <v>2025</v>
      </c>
      <c r="D338" s="12" t="s">
        <v>44</v>
      </c>
      <c r="E338" s="14" t="s">
        <v>2</v>
      </c>
      <c r="F338" s="22">
        <v>2226</v>
      </c>
      <c r="G338" s="22">
        <v>118</v>
      </c>
      <c r="H338" s="22">
        <v>697</v>
      </c>
      <c r="I338" s="22">
        <v>290</v>
      </c>
      <c r="J338" s="22">
        <v>122</v>
      </c>
      <c r="K338" s="22">
        <v>138</v>
      </c>
      <c r="L338" s="22">
        <v>112</v>
      </c>
      <c r="M338" s="22">
        <v>117</v>
      </c>
      <c r="N338" s="22">
        <v>119</v>
      </c>
      <c r="O338" s="22">
        <v>106</v>
      </c>
      <c r="P338" s="22">
        <v>91</v>
      </c>
      <c r="Q338" s="22">
        <v>316</v>
      </c>
    </row>
    <row r="339" spans="1:17" x14ac:dyDescent="0.25">
      <c r="A339" s="18" t="s">
        <v>51</v>
      </c>
      <c r="B339" s="12" t="s">
        <v>53</v>
      </c>
      <c r="C339" s="13">
        <v>2025</v>
      </c>
      <c r="D339" s="12" t="s">
        <v>44</v>
      </c>
      <c r="E339" s="14" t="s">
        <v>3</v>
      </c>
      <c r="F339" s="22">
        <v>2254</v>
      </c>
      <c r="G339" s="22">
        <v>102</v>
      </c>
      <c r="H339" s="22">
        <v>774</v>
      </c>
      <c r="I339" s="22">
        <v>350</v>
      </c>
      <c r="J339" s="22">
        <v>186</v>
      </c>
      <c r="K339" s="22">
        <v>109</v>
      </c>
      <c r="L339" s="22">
        <v>121</v>
      </c>
      <c r="M339" s="22">
        <v>109</v>
      </c>
      <c r="N339" s="22">
        <v>121</v>
      </c>
      <c r="O339" s="22">
        <v>92</v>
      </c>
      <c r="P339" s="22">
        <v>73</v>
      </c>
      <c r="Q339" s="22">
        <v>217</v>
      </c>
    </row>
    <row r="340" spans="1:17" x14ac:dyDescent="0.25">
      <c r="A340" s="18" t="s">
        <v>51</v>
      </c>
      <c r="B340" s="12" t="s">
        <v>53</v>
      </c>
      <c r="C340" s="13">
        <v>2025</v>
      </c>
      <c r="D340" s="12" t="s">
        <v>44</v>
      </c>
      <c r="E340" s="14" t="s">
        <v>4</v>
      </c>
      <c r="F340" s="22">
        <v>4480</v>
      </c>
      <c r="G340" s="22">
        <v>220</v>
      </c>
      <c r="H340" s="22">
        <v>1471</v>
      </c>
      <c r="I340" s="22">
        <v>640</v>
      </c>
      <c r="J340" s="22">
        <v>308</v>
      </c>
      <c r="K340" s="22">
        <v>247</v>
      </c>
      <c r="L340" s="22">
        <v>233</v>
      </c>
      <c r="M340" s="22">
        <v>226</v>
      </c>
      <c r="N340" s="22">
        <v>240</v>
      </c>
      <c r="O340" s="22">
        <v>198</v>
      </c>
      <c r="P340" s="22">
        <v>164</v>
      </c>
      <c r="Q340" s="22">
        <v>533</v>
      </c>
    </row>
    <row r="341" spans="1:17" x14ac:dyDescent="0.25">
      <c r="A341" s="18" t="s">
        <v>51</v>
      </c>
      <c r="B341" s="12" t="s">
        <v>53</v>
      </c>
      <c r="C341" s="13">
        <v>2025</v>
      </c>
      <c r="D341" s="12" t="s">
        <v>44</v>
      </c>
      <c r="E341" s="14" t="s">
        <v>45</v>
      </c>
      <c r="F341" s="22">
        <v>4480</v>
      </c>
      <c r="G341" s="22">
        <v>220</v>
      </c>
      <c r="H341" s="22">
        <v>1471</v>
      </c>
      <c r="I341" s="22">
        <v>640</v>
      </c>
      <c r="J341" s="22">
        <v>308</v>
      </c>
      <c r="K341" s="22">
        <v>247</v>
      </c>
      <c r="L341" s="22">
        <v>233</v>
      </c>
      <c r="M341" s="22">
        <v>226</v>
      </c>
      <c r="N341" s="22">
        <v>240</v>
      </c>
      <c r="O341" s="22">
        <v>198</v>
      </c>
      <c r="P341" s="22">
        <v>164</v>
      </c>
      <c r="Q341" s="22">
        <v>533</v>
      </c>
    </row>
    <row r="342" spans="1:17" x14ac:dyDescent="0.25">
      <c r="A342" s="18" t="s">
        <v>51</v>
      </c>
      <c r="B342" s="12" t="s">
        <v>53</v>
      </c>
      <c r="C342" s="13">
        <v>2025</v>
      </c>
      <c r="D342" s="12" t="s">
        <v>8</v>
      </c>
      <c r="E342" s="14" t="s">
        <v>2</v>
      </c>
      <c r="F342" s="22">
        <v>2343.5</v>
      </c>
      <c r="G342" s="22">
        <v>112</v>
      </c>
      <c r="H342" s="22">
        <v>730</v>
      </c>
      <c r="I342" s="22">
        <v>311.5</v>
      </c>
      <c r="J342" s="22">
        <v>131</v>
      </c>
      <c r="K342" s="22">
        <v>149</v>
      </c>
      <c r="L342" s="22">
        <v>122</v>
      </c>
      <c r="M342" s="22">
        <v>122</v>
      </c>
      <c r="N342" s="22">
        <v>129</v>
      </c>
      <c r="O342" s="22">
        <v>109</v>
      </c>
      <c r="P342" s="22">
        <v>100.5</v>
      </c>
      <c r="Q342" s="22">
        <v>327.5</v>
      </c>
    </row>
    <row r="343" spans="1:17" x14ac:dyDescent="0.25">
      <c r="A343" s="18" t="s">
        <v>51</v>
      </c>
      <c r="B343" s="12" t="s">
        <v>53</v>
      </c>
      <c r="C343" s="13">
        <v>2025</v>
      </c>
      <c r="D343" s="12" t="s">
        <v>8</v>
      </c>
      <c r="E343" s="14" t="s">
        <v>3</v>
      </c>
      <c r="F343" s="22">
        <v>2408</v>
      </c>
      <c r="G343" s="22">
        <v>102</v>
      </c>
      <c r="H343" s="22">
        <v>821</v>
      </c>
      <c r="I343" s="22">
        <v>381.5</v>
      </c>
      <c r="J343" s="22">
        <v>204.5</v>
      </c>
      <c r="K343" s="22">
        <v>122.5</v>
      </c>
      <c r="L343" s="22">
        <v>124</v>
      </c>
      <c r="M343" s="22">
        <v>117</v>
      </c>
      <c r="N343" s="22">
        <v>124.5</v>
      </c>
      <c r="O343" s="22">
        <v>101</v>
      </c>
      <c r="P343" s="22">
        <v>77.5</v>
      </c>
      <c r="Q343" s="22">
        <v>232.5</v>
      </c>
    </row>
    <row r="344" spans="1:17" x14ac:dyDescent="0.25">
      <c r="A344" s="18" t="s">
        <v>51</v>
      </c>
      <c r="B344" s="12" t="s">
        <v>53</v>
      </c>
      <c r="C344" s="13">
        <v>2025</v>
      </c>
      <c r="D344" s="12" t="s">
        <v>8</v>
      </c>
      <c r="E344" s="14" t="s">
        <v>4</v>
      </c>
      <c r="F344" s="22">
        <v>4751.5</v>
      </c>
      <c r="G344" s="22">
        <v>214</v>
      </c>
      <c r="H344" s="22">
        <v>1551</v>
      </c>
      <c r="I344" s="22">
        <v>693</v>
      </c>
      <c r="J344" s="22">
        <v>335.5</v>
      </c>
      <c r="K344" s="22">
        <v>271.5</v>
      </c>
      <c r="L344" s="22">
        <v>246</v>
      </c>
      <c r="M344" s="22">
        <v>239</v>
      </c>
      <c r="N344" s="22">
        <v>253.5</v>
      </c>
      <c r="O344" s="22">
        <v>210</v>
      </c>
      <c r="P344" s="22">
        <v>178</v>
      </c>
      <c r="Q344" s="22">
        <v>560</v>
      </c>
    </row>
    <row r="345" spans="1:17" x14ac:dyDescent="0.25">
      <c r="A345" s="18" t="s">
        <v>51</v>
      </c>
      <c r="B345" s="12" t="s">
        <v>53</v>
      </c>
      <c r="C345" s="13">
        <v>2025</v>
      </c>
      <c r="D345" s="12" t="s">
        <v>8</v>
      </c>
      <c r="E345" s="14" t="s">
        <v>45</v>
      </c>
      <c r="F345" s="23">
        <f>(F344+F340)/2</f>
        <v>4615.75</v>
      </c>
      <c r="G345" s="23">
        <f t="shared" ref="G345" si="710">(G344+G340)/2</f>
        <v>217</v>
      </c>
      <c r="H345" s="23">
        <f t="shared" ref="H345" si="711">(H344+H340)/2</f>
        <v>1511</v>
      </c>
      <c r="I345" s="23">
        <f t="shared" ref="I345" si="712">(I344+I340)/2</f>
        <v>666.5</v>
      </c>
      <c r="J345" s="23">
        <f t="shared" ref="J345" si="713">(J344+J340)/2</f>
        <v>321.75</v>
      </c>
      <c r="K345" s="23">
        <f t="shared" ref="K345" si="714">(K344+K340)/2</f>
        <v>259.25</v>
      </c>
      <c r="L345" s="23">
        <f t="shared" ref="L345" si="715">(L344+L340)/2</f>
        <v>239.5</v>
      </c>
      <c r="M345" s="23">
        <f t="shared" ref="M345" si="716">(M344+M340)/2</f>
        <v>232.5</v>
      </c>
      <c r="N345" s="23">
        <f t="shared" ref="N345" si="717">(N344+N340)/2</f>
        <v>246.75</v>
      </c>
      <c r="O345" s="23">
        <f t="shared" ref="O345" si="718">(O344+O340)/2</f>
        <v>204</v>
      </c>
      <c r="P345" s="23">
        <f t="shared" ref="P345" si="719">(P344+P340)/2</f>
        <v>171</v>
      </c>
      <c r="Q345" s="23">
        <f t="shared" ref="Q345" si="720">(Q344+Q340)/2</f>
        <v>546.5</v>
      </c>
    </row>
    <row r="346" spans="1:17" x14ac:dyDescent="0.25">
      <c r="A346" s="18" t="s">
        <v>51</v>
      </c>
      <c r="B346" s="12" t="s">
        <v>53</v>
      </c>
      <c r="C346" s="13">
        <v>2025</v>
      </c>
      <c r="D346" s="12" t="s">
        <v>9</v>
      </c>
      <c r="E346" s="14" t="s">
        <v>2</v>
      </c>
      <c r="F346" s="22">
        <v>2491</v>
      </c>
      <c r="G346" s="22">
        <v>106</v>
      </c>
      <c r="H346" s="22">
        <v>765.66666666666663</v>
      </c>
      <c r="I346" s="22">
        <v>330.33333333333331</v>
      </c>
      <c r="J346" s="22">
        <v>138.33333333333334</v>
      </c>
      <c r="K346" s="22">
        <v>157.33333333333334</v>
      </c>
      <c r="L346" s="22">
        <v>130</v>
      </c>
      <c r="M346" s="22">
        <v>130.33333333333334</v>
      </c>
      <c r="N346" s="22">
        <v>140</v>
      </c>
      <c r="O346" s="22">
        <v>118.33333333333333</v>
      </c>
      <c r="P346" s="22">
        <v>113</v>
      </c>
      <c r="Q346" s="22">
        <v>361.66666666666669</v>
      </c>
    </row>
    <row r="347" spans="1:17" x14ac:dyDescent="0.25">
      <c r="A347" s="18" t="s">
        <v>51</v>
      </c>
      <c r="B347" s="12" t="s">
        <v>53</v>
      </c>
      <c r="C347" s="13">
        <v>2025</v>
      </c>
      <c r="D347" s="12" t="s">
        <v>9</v>
      </c>
      <c r="E347" s="14" t="s">
        <v>3</v>
      </c>
      <c r="F347" s="22">
        <v>2576.3333333333335</v>
      </c>
      <c r="G347" s="22">
        <v>101.33333333333333</v>
      </c>
      <c r="H347" s="22">
        <v>864.33333333333337</v>
      </c>
      <c r="I347" s="22">
        <v>405</v>
      </c>
      <c r="J347" s="22">
        <v>213</v>
      </c>
      <c r="K347" s="22">
        <v>135.33333333333334</v>
      </c>
      <c r="L347" s="22">
        <v>137</v>
      </c>
      <c r="M347" s="22">
        <v>126.66666666666667</v>
      </c>
      <c r="N347" s="22">
        <v>137</v>
      </c>
      <c r="O347" s="22">
        <v>108</v>
      </c>
      <c r="P347" s="22">
        <v>88.666666666666671</v>
      </c>
      <c r="Q347" s="22">
        <v>260</v>
      </c>
    </row>
    <row r="348" spans="1:17" x14ac:dyDescent="0.25">
      <c r="A348" s="18" t="s">
        <v>51</v>
      </c>
      <c r="B348" s="12" t="s">
        <v>53</v>
      </c>
      <c r="C348" s="13">
        <v>2025</v>
      </c>
      <c r="D348" s="12" t="s">
        <v>9</v>
      </c>
      <c r="E348" s="14" t="s">
        <v>4</v>
      </c>
      <c r="F348" s="22">
        <v>5067.333333333333</v>
      </c>
      <c r="G348" s="22">
        <v>207.33333333333334</v>
      </c>
      <c r="H348" s="22">
        <v>1630</v>
      </c>
      <c r="I348" s="22">
        <v>735.33333333333337</v>
      </c>
      <c r="J348" s="22">
        <v>351.33333333333331</v>
      </c>
      <c r="K348" s="22">
        <v>292.66666666666669</v>
      </c>
      <c r="L348" s="22">
        <v>267</v>
      </c>
      <c r="M348" s="22">
        <v>257</v>
      </c>
      <c r="N348" s="22">
        <v>277</v>
      </c>
      <c r="O348" s="22">
        <v>226.33333333333334</v>
      </c>
      <c r="P348" s="22">
        <v>201.66666666666666</v>
      </c>
      <c r="Q348" s="22">
        <v>621.66666666666663</v>
      </c>
    </row>
    <row r="349" spans="1:17" x14ac:dyDescent="0.25">
      <c r="A349" s="18" t="s">
        <v>51</v>
      </c>
      <c r="B349" s="12" t="s">
        <v>53</v>
      </c>
      <c r="C349" s="13">
        <v>2025</v>
      </c>
      <c r="D349" s="12" t="s">
        <v>9</v>
      </c>
      <c r="E349" s="14" t="s">
        <v>45</v>
      </c>
      <c r="F349" s="23">
        <f>(F348+F344+F340)/3</f>
        <v>4766.2777777777774</v>
      </c>
      <c r="G349" s="23">
        <f t="shared" ref="G349:Q349" si="721">(G348+G344+G340)/3</f>
        <v>213.7777777777778</v>
      </c>
      <c r="H349" s="23">
        <f t="shared" si="721"/>
        <v>1550.6666666666667</v>
      </c>
      <c r="I349" s="23">
        <f t="shared" si="721"/>
        <v>689.44444444444446</v>
      </c>
      <c r="J349" s="23">
        <f t="shared" si="721"/>
        <v>331.61111111111109</v>
      </c>
      <c r="K349" s="23">
        <f t="shared" si="721"/>
        <v>270.38888888888891</v>
      </c>
      <c r="L349" s="23">
        <f t="shared" si="721"/>
        <v>248.66666666666666</v>
      </c>
      <c r="M349" s="23">
        <f t="shared" si="721"/>
        <v>240.66666666666666</v>
      </c>
      <c r="N349" s="23">
        <f t="shared" si="721"/>
        <v>256.83333333333331</v>
      </c>
      <c r="O349" s="23">
        <f t="shared" si="721"/>
        <v>211.44444444444446</v>
      </c>
      <c r="P349" s="23">
        <f t="shared" si="721"/>
        <v>181.2222222222222</v>
      </c>
      <c r="Q349" s="23">
        <f t="shared" si="721"/>
        <v>571.55555555555554</v>
      </c>
    </row>
    <row r="350" spans="1:17" x14ac:dyDescent="0.25">
      <c r="A350" s="18" t="s">
        <v>51</v>
      </c>
      <c r="B350" s="12" t="s">
        <v>53</v>
      </c>
      <c r="C350" s="13">
        <v>2025</v>
      </c>
      <c r="D350" s="12" t="s">
        <v>49</v>
      </c>
      <c r="E350" s="14" t="s">
        <v>2</v>
      </c>
      <c r="F350" s="22">
        <v>2575</v>
      </c>
      <c r="G350" s="22">
        <v>102.25</v>
      </c>
      <c r="H350" s="22">
        <v>781.25</v>
      </c>
      <c r="I350" s="22">
        <v>337.25</v>
      </c>
      <c r="J350" s="22">
        <v>144</v>
      </c>
      <c r="K350" s="22">
        <v>163</v>
      </c>
      <c r="L350" s="22">
        <v>137.75</v>
      </c>
      <c r="M350" s="22">
        <v>137</v>
      </c>
      <c r="N350" s="22">
        <v>146.5</v>
      </c>
      <c r="O350" s="22">
        <v>124.25</v>
      </c>
      <c r="P350" s="22">
        <v>118.25</v>
      </c>
      <c r="Q350" s="22">
        <v>383.5</v>
      </c>
    </row>
    <row r="351" spans="1:17" x14ac:dyDescent="0.25">
      <c r="A351" s="18" t="s">
        <v>51</v>
      </c>
      <c r="B351" s="12" t="s">
        <v>53</v>
      </c>
      <c r="C351" s="13">
        <v>2025</v>
      </c>
      <c r="D351" s="12" t="s">
        <v>49</v>
      </c>
      <c r="E351" s="14" t="s">
        <v>3</v>
      </c>
      <c r="F351" s="22">
        <v>2673.75</v>
      </c>
      <c r="G351" s="22">
        <v>100</v>
      </c>
      <c r="H351" s="22">
        <v>880</v>
      </c>
      <c r="I351" s="22">
        <v>409.75</v>
      </c>
      <c r="J351" s="22">
        <v>220</v>
      </c>
      <c r="K351" s="22">
        <v>147</v>
      </c>
      <c r="L351" s="22">
        <v>146.25</v>
      </c>
      <c r="M351" s="22">
        <v>135</v>
      </c>
      <c r="N351" s="22">
        <v>149.75</v>
      </c>
      <c r="O351" s="22">
        <v>113</v>
      </c>
      <c r="P351" s="22">
        <v>93.5</v>
      </c>
      <c r="Q351" s="22">
        <v>279.5</v>
      </c>
    </row>
    <row r="352" spans="1:17" x14ac:dyDescent="0.25">
      <c r="A352" s="18" t="s">
        <v>51</v>
      </c>
      <c r="B352" s="12" t="s">
        <v>53</v>
      </c>
      <c r="C352" s="13">
        <v>2025</v>
      </c>
      <c r="D352" s="12" t="s">
        <v>49</v>
      </c>
      <c r="E352" s="14" t="s">
        <v>4</v>
      </c>
      <c r="F352" s="22">
        <v>5248.75</v>
      </c>
      <c r="G352" s="22">
        <v>202.25</v>
      </c>
      <c r="H352" s="22">
        <v>1661.25</v>
      </c>
      <c r="I352" s="22">
        <v>747</v>
      </c>
      <c r="J352" s="22">
        <v>364</v>
      </c>
      <c r="K352" s="22">
        <v>310</v>
      </c>
      <c r="L352" s="22">
        <v>284</v>
      </c>
      <c r="M352" s="22">
        <v>272</v>
      </c>
      <c r="N352" s="22">
        <v>296.25</v>
      </c>
      <c r="O352" s="22">
        <v>237.25</v>
      </c>
      <c r="P352" s="22">
        <v>211.75</v>
      </c>
      <c r="Q352" s="22">
        <v>663</v>
      </c>
    </row>
    <row r="353" spans="1:17" x14ac:dyDescent="0.25">
      <c r="A353" s="18" t="s">
        <v>51</v>
      </c>
      <c r="B353" s="12" t="s">
        <v>53</v>
      </c>
      <c r="C353" s="13">
        <v>2025</v>
      </c>
      <c r="D353" s="12" t="s">
        <v>49</v>
      </c>
      <c r="E353" s="14" t="s">
        <v>45</v>
      </c>
      <c r="F353" s="23">
        <f>(F352+F348+F344+F340)/4</f>
        <v>4886.895833333333</v>
      </c>
      <c r="G353" s="23">
        <f t="shared" ref="G353:Q353" si="722">(G352+G348+G344+G340)/4</f>
        <v>210.89583333333334</v>
      </c>
      <c r="H353" s="23">
        <f t="shared" si="722"/>
        <v>1578.3125</v>
      </c>
      <c r="I353" s="23">
        <f t="shared" si="722"/>
        <v>703.83333333333337</v>
      </c>
      <c r="J353" s="23">
        <f t="shared" si="722"/>
        <v>339.70833333333331</v>
      </c>
      <c r="K353" s="23">
        <f t="shared" si="722"/>
        <v>280.29166666666669</v>
      </c>
      <c r="L353" s="23">
        <f t="shared" si="722"/>
        <v>257.5</v>
      </c>
      <c r="M353" s="23">
        <f t="shared" si="722"/>
        <v>248.5</v>
      </c>
      <c r="N353" s="23">
        <f t="shared" si="722"/>
        <v>266.6875</v>
      </c>
      <c r="O353" s="23">
        <f t="shared" si="722"/>
        <v>217.89583333333334</v>
      </c>
      <c r="P353" s="23">
        <f t="shared" si="722"/>
        <v>188.85416666666666</v>
      </c>
      <c r="Q353" s="23">
        <f t="shared" si="722"/>
        <v>594.41666666666663</v>
      </c>
    </row>
    <row r="354" spans="1:17" x14ac:dyDescent="0.25">
      <c r="A354" s="18" t="s">
        <v>51</v>
      </c>
      <c r="B354" s="12" t="s">
        <v>53</v>
      </c>
      <c r="C354" s="13">
        <v>2025</v>
      </c>
      <c r="D354" s="12" t="s">
        <v>11</v>
      </c>
      <c r="E354" s="14" t="s">
        <v>2</v>
      </c>
      <c r="F354" s="22">
        <v>2686</v>
      </c>
      <c r="G354" s="22">
        <v>97.8</v>
      </c>
      <c r="H354" s="22">
        <v>794.8</v>
      </c>
      <c r="I354" s="22">
        <v>342.2</v>
      </c>
      <c r="J354" s="22">
        <v>148.6</v>
      </c>
      <c r="K354" s="22">
        <v>169.4</v>
      </c>
      <c r="L354" s="22">
        <v>148.80000000000001</v>
      </c>
      <c r="M354" s="22">
        <v>144</v>
      </c>
      <c r="N354" s="22">
        <v>157.4</v>
      </c>
      <c r="O354" s="22">
        <v>131.19999999999999</v>
      </c>
      <c r="P354" s="22">
        <v>128</v>
      </c>
      <c r="Q354" s="22">
        <v>423.8</v>
      </c>
    </row>
    <row r="355" spans="1:17" x14ac:dyDescent="0.25">
      <c r="A355" s="18" t="s">
        <v>51</v>
      </c>
      <c r="B355" s="12" t="s">
        <v>53</v>
      </c>
      <c r="C355" s="13">
        <v>2025</v>
      </c>
      <c r="D355" s="12" t="s">
        <v>11</v>
      </c>
      <c r="E355" s="14" t="s">
        <v>3</v>
      </c>
      <c r="F355" s="22">
        <v>2794.6</v>
      </c>
      <c r="G355" s="22">
        <v>96.6</v>
      </c>
      <c r="H355" s="22">
        <v>891</v>
      </c>
      <c r="I355" s="22">
        <v>414.8</v>
      </c>
      <c r="J355" s="22">
        <v>228.8</v>
      </c>
      <c r="K355" s="22">
        <v>156.6</v>
      </c>
      <c r="L355" s="22">
        <v>158.4</v>
      </c>
      <c r="M355" s="22">
        <v>150.6</v>
      </c>
      <c r="N355" s="22">
        <v>165.4</v>
      </c>
      <c r="O355" s="22">
        <v>124.2</v>
      </c>
      <c r="P355" s="22">
        <v>101</v>
      </c>
      <c r="Q355" s="22">
        <v>307.2</v>
      </c>
    </row>
    <row r="356" spans="1:17" x14ac:dyDescent="0.25">
      <c r="A356" s="18" t="s">
        <v>51</v>
      </c>
      <c r="B356" s="12" t="s">
        <v>53</v>
      </c>
      <c r="C356" s="13">
        <v>2025</v>
      </c>
      <c r="D356" s="12" t="s">
        <v>11</v>
      </c>
      <c r="E356" s="14" t="s">
        <v>4</v>
      </c>
      <c r="F356" s="22">
        <v>5480.6</v>
      </c>
      <c r="G356" s="22">
        <v>194.4</v>
      </c>
      <c r="H356" s="22">
        <v>1685.8</v>
      </c>
      <c r="I356" s="22">
        <v>757</v>
      </c>
      <c r="J356" s="22">
        <v>377.4</v>
      </c>
      <c r="K356" s="22">
        <v>326</v>
      </c>
      <c r="L356" s="22">
        <v>307.2</v>
      </c>
      <c r="M356" s="22">
        <v>294.60000000000002</v>
      </c>
      <c r="N356" s="22">
        <v>322.8</v>
      </c>
      <c r="O356" s="22">
        <v>255.4</v>
      </c>
      <c r="P356" s="22">
        <v>229</v>
      </c>
      <c r="Q356" s="22">
        <v>731</v>
      </c>
    </row>
    <row r="357" spans="1:17" x14ac:dyDescent="0.25">
      <c r="A357" s="18" t="s">
        <v>51</v>
      </c>
      <c r="B357" s="12" t="s">
        <v>53</v>
      </c>
      <c r="C357" s="13">
        <v>2025</v>
      </c>
      <c r="D357" s="12" t="s">
        <v>11</v>
      </c>
      <c r="E357" s="14" t="s">
        <v>45</v>
      </c>
      <c r="F357" s="23">
        <f>(F356+F352+F348+F344+F340)/5</f>
        <v>5005.6366666666672</v>
      </c>
      <c r="G357" s="23">
        <f t="shared" ref="G357:Q357" si="723">(G356+G352+G348+G344+G340)/5</f>
        <v>207.59666666666666</v>
      </c>
      <c r="H357" s="23">
        <f t="shared" si="723"/>
        <v>1599.81</v>
      </c>
      <c r="I357" s="23">
        <f t="shared" si="723"/>
        <v>714.4666666666667</v>
      </c>
      <c r="J357" s="23">
        <f t="shared" si="723"/>
        <v>347.24666666666667</v>
      </c>
      <c r="K357" s="23">
        <f t="shared" si="723"/>
        <v>289.43333333333334</v>
      </c>
      <c r="L357" s="23">
        <f t="shared" si="723"/>
        <v>267.44</v>
      </c>
      <c r="M357" s="23">
        <f t="shared" si="723"/>
        <v>257.71999999999997</v>
      </c>
      <c r="N357" s="23">
        <f t="shared" si="723"/>
        <v>277.90999999999997</v>
      </c>
      <c r="O357" s="23">
        <f t="shared" si="723"/>
        <v>225.39666666666668</v>
      </c>
      <c r="P357" s="23">
        <f t="shared" si="723"/>
        <v>196.88333333333333</v>
      </c>
      <c r="Q357" s="23">
        <f t="shared" si="723"/>
        <v>621.73333333333335</v>
      </c>
    </row>
    <row r="358" spans="1:17" x14ac:dyDescent="0.25">
      <c r="A358" s="18" t="s">
        <v>51</v>
      </c>
      <c r="B358" s="12" t="s">
        <v>53</v>
      </c>
      <c r="C358" s="21">
        <v>2025</v>
      </c>
      <c r="D358" s="20" t="s">
        <v>12</v>
      </c>
      <c r="E358" s="20" t="s">
        <v>2</v>
      </c>
      <c r="F358" s="25">
        <v>2857.5</v>
      </c>
      <c r="G358" s="25">
        <v>94.166666666666671</v>
      </c>
      <c r="H358" s="25">
        <v>798.33333333333337</v>
      </c>
      <c r="I358" s="25">
        <v>348</v>
      </c>
      <c r="J358" s="25">
        <v>154</v>
      </c>
      <c r="K358" s="25">
        <v>178.16666666666666</v>
      </c>
      <c r="L358" s="25">
        <v>166.66666666666666</v>
      </c>
      <c r="M358" s="25">
        <v>158.16666666666666</v>
      </c>
      <c r="N358" s="25">
        <v>172.5</v>
      </c>
      <c r="O358" s="25">
        <v>147</v>
      </c>
      <c r="P358" s="25">
        <v>146.5</v>
      </c>
      <c r="Q358" s="25">
        <v>494</v>
      </c>
    </row>
    <row r="359" spans="1:17" x14ac:dyDescent="0.25">
      <c r="A359" s="18" t="s">
        <v>51</v>
      </c>
      <c r="B359" s="12" t="s">
        <v>53</v>
      </c>
      <c r="C359" s="21">
        <v>2025</v>
      </c>
      <c r="D359" s="20" t="s">
        <v>12</v>
      </c>
      <c r="E359" s="20" t="s">
        <v>3</v>
      </c>
      <c r="F359" s="25">
        <v>2989</v>
      </c>
      <c r="G359" s="25">
        <v>93</v>
      </c>
      <c r="H359" s="25">
        <v>903.5</v>
      </c>
      <c r="I359" s="25">
        <v>424.66666666666669</v>
      </c>
      <c r="J359" s="25">
        <v>238.83333333333334</v>
      </c>
      <c r="K359" s="25">
        <v>170.33333333333334</v>
      </c>
      <c r="L359" s="25">
        <v>176.83333333333334</v>
      </c>
      <c r="M359" s="25">
        <v>175.5</v>
      </c>
      <c r="N359" s="25">
        <v>190.33333333333334</v>
      </c>
      <c r="O359" s="25">
        <v>141.66666666666666</v>
      </c>
      <c r="P359" s="25">
        <v>118.33333333333333</v>
      </c>
      <c r="Q359" s="25">
        <v>356</v>
      </c>
    </row>
    <row r="360" spans="1:17" x14ac:dyDescent="0.25">
      <c r="A360" s="18" t="s">
        <v>51</v>
      </c>
      <c r="B360" s="12" t="s">
        <v>53</v>
      </c>
      <c r="C360" s="21">
        <v>2025</v>
      </c>
      <c r="D360" s="20" t="s">
        <v>12</v>
      </c>
      <c r="E360" s="20" t="s">
        <v>4</v>
      </c>
      <c r="F360" s="25">
        <v>5846.5</v>
      </c>
      <c r="G360" s="26">
        <v>187.16666666666669</v>
      </c>
      <c r="H360" s="26">
        <v>1701.8333333333335</v>
      </c>
      <c r="I360" s="26">
        <v>772.66666666666674</v>
      </c>
      <c r="J360" s="26">
        <v>392.83333333333337</v>
      </c>
      <c r="K360" s="26">
        <v>348.5</v>
      </c>
      <c r="L360" s="26">
        <v>343.5</v>
      </c>
      <c r="M360" s="26">
        <v>333.66666666666663</v>
      </c>
      <c r="N360" s="26">
        <v>362.83333333333337</v>
      </c>
      <c r="O360" s="26">
        <v>288.66666666666663</v>
      </c>
      <c r="P360" s="26">
        <v>264.83333333333331</v>
      </c>
      <c r="Q360" s="26">
        <v>850</v>
      </c>
    </row>
    <row r="361" spans="1:17" x14ac:dyDescent="0.25">
      <c r="A361" s="18" t="s">
        <v>51</v>
      </c>
      <c r="B361" s="12" t="s">
        <v>53</v>
      </c>
      <c r="C361" s="21">
        <v>2025</v>
      </c>
      <c r="D361" s="20" t="s">
        <v>12</v>
      </c>
      <c r="E361" s="20" t="s">
        <v>45</v>
      </c>
      <c r="F361" s="22">
        <f>(SUM(F340,F344,F348,F352,F356,F360))/6</f>
        <v>5145.780555555556</v>
      </c>
      <c r="G361" s="22">
        <f t="shared" ref="G361:P361" si="724">(SUM(G340,G344,G348,G352,G356,G360))/6</f>
        <v>204.19166666666669</v>
      </c>
      <c r="H361" s="22">
        <f t="shared" si="724"/>
        <v>1616.8138888888889</v>
      </c>
      <c r="I361" s="22">
        <f t="shared" si="724"/>
        <v>724.16666666666663</v>
      </c>
      <c r="J361" s="22">
        <f t="shared" si="724"/>
        <v>354.84444444444443</v>
      </c>
      <c r="K361" s="22">
        <f t="shared" si="724"/>
        <v>299.27777777777777</v>
      </c>
      <c r="L361" s="22">
        <f t="shared" si="724"/>
        <v>280.11666666666667</v>
      </c>
      <c r="M361" s="22">
        <f t="shared" si="724"/>
        <v>270.37777777777774</v>
      </c>
      <c r="N361" s="22">
        <f t="shared" si="724"/>
        <v>292.06388888888887</v>
      </c>
      <c r="O361" s="22">
        <f t="shared" si="724"/>
        <v>235.94166666666669</v>
      </c>
      <c r="P361" s="22">
        <f t="shared" si="724"/>
        <v>208.20833333333334</v>
      </c>
      <c r="Q361" s="22">
        <f>(SUM(Q340,Q344,Q348,Q352,Q356,Q360))/6</f>
        <v>659.77777777777771</v>
      </c>
    </row>
  </sheetData>
  <autoFilter ref="C1:Q361" xr:uid="{DF3F948D-A25B-4F59-BD3B-4D201B18BB89}"/>
  <pageMargins left="0.7" right="0.7" top="0.75" bottom="0.75" header="0.3" footer="0.3"/>
  <pageSetup orientation="portrait" r:id="rId1"/>
  <ignoredErrors>
    <ignoredError sqref="F304:Q30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Pob_atendida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</dc:creator>
  <cp:lastModifiedBy>Margarita Santiago García(SEPLADE, Analista de Planeac</cp:lastModifiedBy>
  <dcterms:created xsi:type="dcterms:W3CDTF">2023-12-22T17:37:24Z</dcterms:created>
  <dcterms:modified xsi:type="dcterms:W3CDTF">2025-08-01T21:49:15Z</dcterms:modified>
</cp:coreProperties>
</file>